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055" tabRatio="601" activeTab="0"/>
  </bookViews>
  <sheets>
    <sheet name="P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'BS'!$A$1:$J$61</definedName>
    <definedName name="_xlnm.Print_Area" localSheetId="2">'CF'!$A$1:$J$47</definedName>
    <definedName name="_xlnm.Print_Area" localSheetId="0">'PL'!$A$1:$O$65</definedName>
  </definedNames>
  <calcPr fullCalcOnLoad="1"/>
</workbook>
</file>

<file path=xl/sharedStrings.xml><?xml version="1.0" encoding="utf-8"?>
<sst xmlns="http://schemas.openxmlformats.org/spreadsheetml/2006/main" count="137" uniqueCount="113">
  <si>
    <t>The figures have not been audited.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</si>
  <si>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</si>
  <si>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</si>
  <si>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</si>
  <si>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</si>
  <si>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</si>
  <si>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</si>
  <si>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</si>
  <si>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</si>
  <si>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</si>
  <si>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</si>
  <si>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</si>
  <si>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</si>
  <si>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</si>
  <si>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</si>
  <si>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</si>
  <si>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Investment in Associated Companies</t>
  </si>
  <si>
    <t>Short Term Borrowings</t>
  </si>
  <si>
    <t>Share Capital</t>
  </si>
  <si>
    <t>Minority Interests</t>
  </si>
  <si>
    <t>Long Term Borrowings</t>
  </si>
  <si>
    <t>Other Long Term Liabilities</t>
  </si>
  <si>
    <t>RM '000</t>
  </si>
  <si>
    <t>Provision for Taxation</t>
  </si>
  <si>
    <t>Development Properties</t>
  </si>
  <si>
    <t>(Unaudited)</t>
  </si>
  <si>
    <t xml:space="preserve">FINANCIAL </t>
  </si>
  <si>
    <t>YEAR END</t>
  </si>
  <si>
    <t>END OF</t>
  </si>
  <si>
    <t xml:space="preserve">AS AT </t>
  </si>
  <si>
    <t>PRECEDING</t>
  </si>
  <si>
    <t>Current Assets</t>
  </si>
  <si>
    <t>Current Liabilities</t>
  </si>
  <si>
    <t>HO HUP CONSTRUCTION COMPANY BERHAD (14034-W)</t>
  </si>
  <si>
    <t>Revenue</t>
  </si>
  <si>
    <t>Inventories</t>
  </si>
  <si>
    <t>Property, Plant and Equipment</t>
  </si>
  <si>
    <t>Reserves</t>
  </si>
  <si>
    <t>Net Tangible Assets per Share (RM)</t>
  </si>
  <si>
    <t>Net Current (Liabilities)/Assets</t>
  </si>
  <si>
    <t>31/12/01</t>
  </si>
  <si>
    <t>(Audited)</t>
  </si>
  <si>
    <t>CONDENSED CONSOLIDATED BALANCE SHEET</t>
  </si>
  <si>
    <t>Balance at end of the period</t>
  </si>
  <si>
    <t>Share</t>
  </si>
  <si>
    <t>Capital</t>
  </si>
  <si>
    <t>Consolidated</t>
  </si>
  <si>
    <t>(RM'000)</t>
  </si>
  <si>
    <t>Retained</t>
  </si>
  <si>
    <t>Profit</t>
  </si>
  <si>
    <t>Total</t>
  </si>
  <si>
    <t>CASH FLOWS FROM INVESTING ACTIVITIES</t>
  </si>
  <si>
    <t>CASH FLOWS FROM FINANCING ACTIVITIES</t>
  </si>
  <si>
    <t xml:space="preserve">  </t>
  </si>
  <si>
    <t>NET DECREASE IN CASH AND CASH EQUIVALENTS</t>
  </si>
  <si>
    <t>CASH AND CASH EQUIVALENTS AT BEGINNING OF THE YEAR</t>
  </si>
  <si>
    <t>CASH FLOWS FROM OPERATING ACTIVITIES</t>
  </si>
  <si>
    <t>30/09/02</t>
  </si>
  <si>
    <t>Cost of Sales</t>
  </si>
  <si>
    <t>Operating Expenses</t>
  </si>
  <si>
    <t>Quarterly report for the third quarter ended 30 September 2002</t>
  </si>
  <si>
    <t>CONDENSED CONSOLIDATED INCOME STATEMENTS</t>
  </si>
  <si>
    <t>Operating Income</t>
  </si>
  <si>
    <t xml:space="preserve">Depreciation </t>
  </si>
  <si>
    <t>Interest Expenses</t>
  </si>
  <si>
    <t>Interest Income</t>
  </si>
  <si>
    <t>Profit/(loss) from operations</t>
  </si>
  <si>
    <t>Profit/(loss) before taxation</t>
  </si>
  <si>
    <t>Taxation</t>
  </si>
  <si>
    <t xml:space="preserve">Profit/(loss) after taxation </t>
  </si>
  <si>
    <t>Minority interests</t>
  </si>
  <si>
    <t>Net profit/(loss) for the period</t>
  </si>
  <si>
    <t>Basic earnings/(loss) per share</t>
  </si>
  <si>
    <t>At 30 SEPTEMBER 2002</t>
  </si>
  <si>
    <t>Other Investments</t>
  </si>
  <si>
    <t>Land Held for Development</t>
  </si>
  <si>
    <t>Receivables</t>
  </si>
  <si>
    <t>Fixed Deposits</t>
  </si>
  <si>
    <t>Cash and Bank Balances</t>
  </si>
  <si>
    <t>Payables</t>
  </si>
  <si>
    <t>Balance at beginning of the year</t>
  </si>
  <si>
    <t>Currency translation differences</t>
  </si>
  <si>
    <t>FOR THE NINE MONTHS ENDED 30 SEPTEMBER 2002</t>
  </si>
  <si>
    <t>CONDENSED CONSOLIDATED STATEMENT OF CHANGES IN EQUITY</t>
  </si>
  <si>
    <t>9 months ended 30 September 2002</t>
  </si>
  <si>
    <t>9 months ended 30 September 2001</t>
  </si>
  <si>
    <t>Note :</t>
  </si>
  <si>
    <t>There are no comparative figures as this is the first interim financial report prepared in accordance with</t>
  </si>
  <si>
    <t>MASB 26-Interim Financial Reporting</t>
  </si>
  <si>
    <t>Profit / (loss) before taxation</t>
  </si>
  <si>
    <t>Adjustments for:</t>
  </si>
  <si>
    <t xml:space="preserve">   Depreciation</t>
  </si>
  <si>
    <t xml:space="preserve">   Other non-cash items</t>
  </si>
  <si>
    <t>Changes in working capital:</t>
  </si>
  <si>
    <t xml:space="preserve">   Net change in current assets</t>
  </si>
  <si>
    <t xml:space="preserve">   Net change in current liabilities</t>
  </si>
  <si>
    <t xml:space="preserve">   Taxation paid</t>
  </si>
  <si>
    <t xml:space="preserve">   Net drawdown of bank borrowings</t>
  </si>
  <si>
    <t>Report for the year ended 31 December 2001</t>
  </si>
  <si>
    <t>The Condensed Consolidated Cash Flow Statements should be read in conjunction with the Annual Financial</t>
  </si>
  <si>
    <t>Gross Profit</t>
  </si>
  <si>
    <t>The Condensed Consolidated Statements of Changes in Equity should be read in conjunction with the Annual</t>
  </si>
  <si>
    <t>Financial Report for the year ended 31 December 2001</t>
  </si>
  <si>
    <t>The Condensed Consolidated Income Statements should be read in conjunction with the Annual Financial</t>
  </si>
  <si>
    <t xml:space="preserve">The Condensed Consolidated Balance Sheets should be read in conjunction with the Annual </t>
  </si>
  <si>
    <t xml:space="preserve">Share of results of associated </t>
  </si>
  <si>
    <t>companies and joint ventures</t>
  </si>
  <si>
    <t xml:space="preserve">   Share of results of associated companies and joint ventures</t>
  </si>
  <si>
    <t>Operating profit /(loss) before working capital changes</t>
  </si>
  <si>
    <t xml:space="preserve">   Other repayments</t>
  </si>
  <si>
    <t>CASH AND CASH EQUIVALENTS AT END OF THE PERIOD</t>
  </si>
  <si>
    <t>CONDENSED CONSOLIDATED CASH FLOW STATEMENTS</t>
  </si>
  <si>
    <t>(sen)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</si>
</sst>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.00000_);\(#,##0.00000\)"/>
    <numFmt numFmtId="185" formatCode="#,000.00"/>
    <numFmt numFmtId="186" formatCode="00000\-0000"/>
    <numFmt numFmtId="187" formatCode="#,000"/>
    <numFmt numFmtId="188" formatCode="#,###,000"/>
    <numFmt numFmtId="189" formatCode="#,##0.0"/>
    <numFmt numFmtId="190" formatCode="#,"/>
    <numFmt numFmtId="191" formatCode="#,###,"/>
    <numFmt numFmtId="192" formatCode="#,###,\3"/>
    <numFmt numFmtId="193" formatCode="\(#,###,\)"/>
    <numFmt numFmtId="194" formatCode="\-\(#,###,\)"/>
    <numFmt numFmtId="195" formatCode="\(\-#,###,\)"/>
    <numFmt numFmtId="196" formatCode="#,###,;\(#,###,\)"/>
    <numFmt numFmtId="197" formatCode="#,###,;\(\3\3\3\3\)"/>
    <numFmt numFmtId="198" formatCode="#,###.0,"/>
    <numFmt numFmtId="199" formatCode="#,###.00,"/>
    <numFmt numFmtId="200" formatCode="#,###,\ \ "/>
    <numFmt numFmtId="201" formatCode="#,##0;\-#,##0\ \ "/>
    <numFmt numFmtId="202" formatCode="#,##0\ \ ;\-#,##0\ \ "/>
    <numFmt numFmtId="203" formatCode="_(* #,##0.0_);_(* \(#,##0.0\);_(* &quot;-&quot;??_);_(@_)"/>
    <numFmt numFmtId="204" formatCode="_(* #,##0_);_(* \(#,##0\);_(* &quot;-&quot;??_);_(@_)"/>
    <numFmt numFmtId="205" formatCode="_-* #,##0.0_-;\-* #,##0.0_-;_-* &quot;-&quot;??_-;_-@_-"/>
    <numFmt numFmtId="206" formatCode="_-* #,##0_-;\-* #,##0_-;_-* &quot;-&quot;??_-;_-@_-"/>
    <numFmt numFmtId="207" formatCode="#,##0.0_);[Red]\(#,##0.0\)"/>
    <numFmt numFmtId="208" formatCode="0.00_);[Red]\(0.00\)"/>
    <numFmt numFmtId="209" formatCode="#,##0;[Red]\(#,##0\)"/>
  </numFmts>
  <fonts count="9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38" fontId="1" fillId="0" borderId="0" xfId="0" applyNumberFormat="1" applyFont="1" applyAlignment="1" quotePrefix="1">
      <alignment horizontal="center"/>
    </xf>
    <xf numFmtId="38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209" fontId="3" fillId="0" borderId="0" xfId="0" applyNumberFormat="1" applyFont="1" applyAlignment="1">
      <alignment/>
    </xf>
    <xf numFmtId="204" fontId="4" fillId="0" borderId="1" xfId="15" applyNumberFormat="1" applyFont="1" applyBorder="1" applyAlignment="1">
      <alignment/>
    </xf>
    <xf numFmtId="0" fontId="3" fillId="0" borderId="0" xfId="0" applyFont="1" applyAlignment="1">
      <alignment horizontal="left"/>
    </xf>
    <xf numFmtId="43" fontId="4" fillId="0" borderId="0" xfId="15" applyFont="1" applyAlignment="1">
      <alignment/>
    </xf>
    <xf numFmtId="41" fontId="3" fillId="0" borderId="0" xfId="0" applyNumberFormat="1" applyFont="1" applyAlignment="1" quotePrefix="1">
      <alignment/>
    </xf>
    <xf numFmtId="41" fontId="3" fillId="0" borderId="2" xfId="0" applyNumberFormat="1" applyFont="1" applyBorder="1" applyAlignment="1">
      <alignment/>
    </xf>
    <xf numFmtId="41" fontId="4" fillId="0" borderId="2" xfId="15" applyNumberFormat="1" applyFont="1" applyBorder="1" applyAlignment="1">
      <alignment/>
    </xf>
    <xf numFmtId="20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4" fillId="0" borderId="0" xfId="15" applyNumberFormat="1" applyFont="1" applyAlignment="1">
      <alignment/>
    </xf>
    <xf numFmtId="41" fontId="3" fillId="0" borderId="3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20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204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 horizontal="center"/>
    </xf>
    <xf numFmtId="38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204" fontId="3" fillId="0" borderId="0" xfId="0" applyNumberFormat="1" applyFont="1" applyFill="1" applyBorder="1" applyAlignment="1">
      <alignment/>
    </xf>
    <xf numFmtId="204" fontId="3" fillId="0" borderId="4" xfId="0" applyNumberFormat="1" applyFont="1" applyFill="1" applyBorder="1" applyAlignment="1">
      <alignment/>
    </xf>
    <xf numFmtId="204" fontId="3" fillId="0" borderId="4" xfId="0" applyNumberFormat="1" applyFont="1" applyFill="1" applyBorder="1" applyAlignment="1">
      <alignment vertical="center"/>
    </xf>
    <xf numFmtId="40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39" fontId="3" fillId="0" borderId="0" xfId="15" applyNumberFormat="1" applyFont="1" applyFill="1" applyBorder="1" applyAlignment="1">
      <alignment/>
    </xf>
    <xf numFmtId="204" fontId="6" fillId="0" borderId="3" xfId="0" applyNumberFormat="1" applyFont="1" applyFill="1" applyBorder="1" applyAlignment="1">
      <alignment/>
    </xf>
    <xf numFmtId="204" fontId="7" fillId="0" borderId="0" xfId="0" applyNumberFormat="1" applyFont="1" applyFill="1" applyBorder="1" applyAlignment="1">
      <alignment/>
    </xf>
    <xf numFmtId="204" fontId="6" fillId="0" borderId="0" xfId="0" applyNumberFormat="1" applyFont="1" applyFill="1" applyBorder="1" applyAlignment="1">
      <alignment/>
    </xf>
    <xf numFmtId="3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4" fontId="3" fillId="0" borderId="0" xfId="15" applyNumberFormat="1" applyFont="1" applyAlignment="1">
      <alignment horizontal="center"/>
    </xf>
    <xf numFmtId="38" fontId="3" fillId="0" borderId="0" xfId="15" applyNumberFormat="1" applyFont="1" applyAlignment="1">
      <alignment horizontal="center"/>
    </xf>
    <xf numFmtId="0" fontId="3" fillId="0" borderId="0" xfId="0" applyFont="1" applyFill="1" applyAlignment="1" quotePrefix="1">
      <alignment horizontal="left"/>
    </xf>
    <xf numFmtId="0" fontId="3" fillId="0" borderId="0" xfId="0" applyFont="1" applyAlignment="1" quotePrefix="1">
      <alignment horizontal="left"/>
    </xf>
    <xf numFmtId="204" fontId="3" fillId="0" borderId="5" xfId="15" applyNumberFormat="1" applyFont="1" applyBorder="1" applyAlignment="1">
      <alignment horizontal="center"/>
    </xf>
    <xf numFmtId="204" fontId="3" fillId="0" borderId="6" xfId="15" applyNumberFormat="1" applyFont="1" applyBorder="1" applyAlignment="1">
      <alignment horizontal="center"/>
    </xf>
    <xf numFmtId="204" fontId="3" fillId="0" borderId="7" xfId="15" applyNumberFormat="1" applyFont="1" applyBorder="1" applyAlignment="1">
      <alignment horizontal="center"/>
    </xf>
    <xf numFmtId="204" fontId="3" fillId="0" borderId="0" xfId="15" applyNumberFormat="1" applyFont="1" applyBorder="1" applyAlignment="1">
      <alignment horizontal="center"/>
    </xf>
    <xf numFmtId="204" fontId="3" fillId="0" borderId="3" xfId="15" applyNumberFormat="1" applyFont="1" applyBorder="1" applyAlignment="1">
      <alignment horizontal="center"/>
    </xf>
    <xf numFmtId="38" fontId="3" fillId="0" borderId="0" xfId="15" applyNumberFormat="1" applyFont="1" applyBorder="1" applyAlignment="1">
      <alignment/>
    </xf>
    <xf numFmtId="204" fontId="3" fillId="0" borderId="1" xfId="15" applyNumberFormat="1" applyFont="1" applyBorder="1" applyAlignment="1">
      <alignment horizontal="center"/>
    </xf>
    <xf numFmtId="38" fontId="3" fillId="0" borderId="0" xfId="15" applyNumberFormat="1" applyFont="1" applyAlignment="1">
      <alignment/>
    </xf>
    <xf numFmtId="40" fontId="3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4" xfId="0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204" fontId="3" fillId="0" borderId="0" xfId="15" applyNumberFormat="1" applyFont="1" applyAlignment="1">
      <alignment/>
    </xf>
    <xf numFmtId="204" fontId="3" fillId="0" borderId="3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3%20Qtr%20-20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CF"/>
      <sheetName val="Equity"/>
    </sheetNames>
    <sheetDataSet>
      <sheetData sheetId="0">
        <row r="57">
          <cell r="M57">
            <v>-15258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4"/>
  <sheetViews>
    <sheetView tabSelected="1" zoomScaleSheetLayoutView="75" workbookViewId="0" topLeftCell="A38">
      <selection activeCell="B48" sqref="B48"/>
    </sheetView>
  </sheetViews>
  <sheetFormatPr defaultColWidth="9.140625" defaultRowHeight="12.75"/>
  <cols>
    <col min="1" max="1" width="1.8515625" style="41" customWidth="1"/>
    <col min="2" max="4" width="9.140625" style="26" customWidth="1"/>
    <col min="5" max="5" width="1.7109375" style="26" customWidth="1"/>
    <col min="6" max="6" width="13.7109375" style="26" customWidth="1"/>
    <col min="7" max="8" width="1.7109375" style="26" customWidth="1"/>
    <col min="9" max="9" width="13.7109375" style="26" customWidth="1"/>
    <col min="10" max="10" width="1.7109375" style="26" customWidth="1"/>
    <col min="11" max="11" width="13.7109375" style="26" customWidth="1"/>
    <col min="12" max="13" width="1.7109375" style="26" customWidth="1"/>
    <col min="14" max="14" width="13.7109375" style="26" customWidth="1"/>
    <col min="15" max="15" width="2.00390625" style="26" customWidth="1"/>
    <col min="16" max="16384" width="9.140625" style="26" customWidth="1"/>
  </cols>
  <sheetData>
    <row r="1" spans="1:14" ht="15">
      <c r="A1" s="6" t="s">
        <v>33</v>
      </c>
      <c r="N1" s="27"/>
    </row>
    <row r="4" ht="15">
      <c r="A4" s="28" t="s">
        <v>60</v>
      </c>
    </row>
    <row r="6" ht="15">
      <c r="A6" s="6"/>
    </row>
    <row r="7" ht="15">
      <c r="A7" s="28" t="s">
        <v>61</v>
      </c>
    </row>
    <row r="8" ht="15">
      <c r="A8" s="6" t="s">
        <v>0</v>
      </c>
    </row>
    <row r="9" ht="15">
      <c r="A9" s="6"/>
    </row>
    <row r="10" spans="1:16" ht="1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5">
      <c r="A11" s="31"/>
      <c r="B11" s="30"/>
      <c r="C11" s="30"/>
      <c r="D11" s="30"/>
      <c r="E11" s="30"/>
      <c r="F11" s="76" t="s">
        <v>1</v>
      </c>
      <c r="G11" s="76"/>
      <c r="H11" s="76"/>
      <c r="I11" s="76"/>
      <c r="J11" s="43"/>
      <c r="K11" s="76" t="s">
        <v>2</v>
      </c>
      <c r="L11" s="76"/>
      <c r="M11" s="76"/>
      <c r="N11" s="76"/>
      <c r="O11" s="30"/>
      <c r="P11" s="30"/>
    </row>
    <row r="12" spans="1:16" ht="15">
      <c r="A12" s="31"/>
      <c r="B12" s="30"/>
      <c r="C12" s="30"/>
      <c r="D12" s="30"/>
      <c r="E12" s="30"/>
      <c r="F12" s="44" t="s">
        <v>3</v>
      </c>
      <c r="G12" s="44"/>
      <c r="H12" s="44"/>
      <c r="I12" s="44" t="s">
        <v>4</v>
      </c>
      <c r="J12" s="45"/>
      <c r="K12" s="44" t="s">
        <v>5</v>
      </c>
      <c r="L12" s="44"/>
      <c r="M12" s="44"/>
      <c r="N12" s="44" t="s">
        <v>6</v>
      </c>
      <c r="O12" s="30"/>
      <c r="P12" s="30"/>
    </row>
    <row r="13" spans="1:16" ht="15">
      <c r="A13" s="31"/>
      <c r="B13" s="30"/>
      <c r="C13" s="30"/>
      <c r="D13" s="30"/>
      <c r="E13" s="30"/>
      <c r="F13" s="44" t="s">
        <v>7</v>
      </c>
      <c r="G13" s="44"/>
      <c r="H13" s="44"/>
      <c r="I13" s="44" t="s">
        <v>8</v>
      </c>
      <c r="J13" s="45"/>
      <c r="K13" s="44" t="s">
        <v>9</v>
      </c>
      <c r="L13" s="44"/>
      <c r="M13" s="44"/>
      <c r="N13" s="44" t="s">
        <v>10</v>
      </c>
      <c r="O13" s="30"/>
      <c r="P13" s="30"/>
    </row>
    <row r="14" spans="1:16" ht="15">
      <c r="A14" s="31"/>
      <c r="B14" s="30"/>
      <c r="C14" s="30"/>
      <c r="D14" s="30"/>
      <c r="E14" s="30"/>
      <c r="F14" s="44" t="s">
        <v>11</v>
      </c>
      <c r="G14" s="44"/>
      <c r="H14" s="44"/>
      <c r="I14" s="44" t="s">
        <v>12</v>
      </c>
      <c r="J14" s="45"/>
      <c r="K14" s="44" t="s">
        <v>13</v>
      </c>
      <c r="L14" s="44"/>
      <c r="M14" s="44"/>
      <c r="N14" s="44" t="s">
        <v>14</v>
      </c>
      <c r="O14" s="30"/>
      <c r="P14" s="30"/>
    </row>
    <row r="15" spans="1:16" ht="15">
      <c r="A15" s="31"/>
      <c r="B15" s="30"/>
      <c r="C15" s="30"/>
      <c r="D15" s="30"/>
      <c r="E15" s="30"/>
      <c r="F15" s="46">
        <v>37529</v>
      </c>
      <c r="G15" s="46"/>
      <c r="H15" s="46"/>
      <c r="I15" s="46">
        <v>37164</v>
      </c>
      <c r="J15" s="45"/>
      <c r="K15" s="46">
        <f>F15</f>
        <v>37529</v>
      </c>
      <c r="L15" s="46"/>
      <c r="M15" s="46"/>
      <c r="N15" s="46">
        <f>I15</f>
        <v>37164</v>
      </c>
      <c r="O15" s="30"/>
      <c r="P15" s="30"/>
    </row>
    <row r="16" spans="1:16" ht="15">
      <c r="A16" s="31"/>
      <c r="B16" s="30"/>
      <c r="C16" s="30"/>
      <c r="D16" s="30"/>
      <c r="E16" s="30"/>
      <c r="F16" s="44" t="s">
        <v>15</v>
      </c>
      <c r="G16" s="44"/>
      <c r="H16" s="44"/>
      <c r="I16" s="44" t="s">
        <v>15</v>
      </c>
      <c r="J16" s="45"/>
      <c r="K16" s="44" t="s">
        <v>15</v>
      </c>
      <c r="L16" s="44"/>
      <c r="M16" s="44"/>
      <c r="N16" s="44" t="s">
        <v>15</v>
      </c>
      <c r="O16" s="30"/>
      <c r="P16" s="30"/>
    </row>
    <row r="17" spans="1:16" ht="15">
      <c r="A17" s="31"/>
      <c r="B17" s="30"/>
      <c r="C17" s="30"/>
      <c r="D17" s="30"/>
      <c r="E17" s="30"/>
      <c r="F17" s="32"/>
      <c r="G17" s="32"/>
      <c r="H17" s="32"/>
      <c r="I17" s="32"/>
      <c r="J17" s="29"/>
      <c r="K17" s="32"/>
      <c r="L17" s="32"/>
      <c r="M17" s="32"/>
      <c r="N17" s="32"/>
      <c r="O17" s="30"/>
      <c r="P17" s="30"/>
    </row>
    <row r="18" spans="1:16" ht="10.5" customHeight="1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5">
      <c r="A19" s="33"/>
      <c r="B19" s="30" t="s">
        <v>34</v>
      </c>
      <c r="C19" s="30"/>
      <c r="D19" s="30"/>
      <c r="E19" s="34"/>
      <c r="F19" s="47">
        <v>32406</v>
      </c>
      <c r="G19" s="47"/>
      <c r="H19" s="47"/>
      <c r="I19" s="47">
        <f>155548-100961</f>
        <v>54587</v>
      </c>
      <c r="J19" s="47"/>
      <c r="K19" s="47">
        <v>119882</v>
      </c>
      <c r="L19" s="47"/>
      <c r="M19" s="47"/>
      <c r="N19" s="47">
        <v>155548</v>
      </c>
      <c r="O19" s="34"/>
      <c r="P19" s="30"/>
    </row>
    <row r="20" spans="1:16" ht="15">
      <c r="A20" s="33"/>
      <c r="B20" s="30" t="s">
        <v>58</v>
      </c>
      <c r="C20" s="30"/>
      <c r="D20" s="30"/>
      <c r="E20" s="34"/>
      <c r="F20" s="47">
        <v>-28813</v>
      </c>
      <c r="G20" s="47"/>
      <c r="H20" s="47"/>
      <c r="I20" s="47">
        <v>-45318</v>
      </c>
      <c r="J20" s="47"/>
      <c r="K20" s="47">
        <v>-105431</v>
      </c>
      <c r="L20" s="47"/>
      <c r="M20" s="47"/>
      <c r="N20" s="47">
        <v>-129793</v>
      </c>
      <c r="O20" s="34"/>
      <c r="P20" s="30"/>
    </row>
    <row r="21" spans="1:16" ht="15">
      <c r="A21" s="33"/>
      <c r="B21" s="30"/>
      <c r="C21" s="30"/>
      <c r="D21" s="30"/>
      <c r="E21" s="34"/>
      <c r="F21" s="48"/>
      <c r="G21" s="47"/>
      <c r="H21" s="47"/>
      <c r="I21" s="48"/>
      <c r="J21" s="47"/>
      <c r="K21" s="48"/>
      <c r="L21" s="47"/>
      <c r="M21" s="47"/>
      <c r="N21" s="48"/>
      <c r="O21" s="34"/>
      <c r="P21" s="30"/>
    </row>
    <row r="22" spans="1:16" ht="15">
      <c r="A22" s="33"/>
      <c r="B22" s="30" t="s">
        <v>100</v>
      </c>
      <c r="C22" s="30"/>
      <c r="D22" s="30"/>
      <c r="E22" s="34"/>
      <c r="F22" s="47">
        <f>SUM(F19:F21)</f>
        <v>3593</v>
      </c>
      <c r="G22" s="47"/>
      <c r="H22" s="47"/>
      <c r="I22" s="47">
        <f>SUM(I19:I21)</f>
        <v>9269</v>
      </c>
      <c r="J22" s="47"/>
      <c r="K22" s="47">
        <f>SUM(K19:K21)</f>
        <v>14451</v>
      </c>
      <c r="L22" s="47"/>
      <c r="M22" s="47"/>
      <c r="N22" s="47">
        <f>SUM(N19:N21)</f>
        <v>25755</v>
      </c>
      <c r="O22" s="34"/>
      <c r="P22" s="30"/>
    </row>
    <row r="23" spans="1:16" ht="15">
      <c r="A23" s="33"/>
      <c r="B23" s="30"/>
      <c r="C23" s="30"/>
      <c r="D23" s="30"/>
      <c r="E23" s="34"/>
      <c r="F23" s="47"/>
      <c r="G23" s="47"/>
      <c r="H23" s="47"/>
      <c r="I23" s="47"/>
      <c r="J23" s="47"/>
      <c r="K23" s="47"/>
      <c r="L23" s="47"/>
      <c r="M23" s="47"/>
      <c r="N23" s="47"/>
      <c r="O23" s="34"/>
      <c r="P23" s="30"/>
    </row>
    <row r="24" spans="1:16" ht="15">
      <c r="A24" s="33"/>
      <c r="B24" s="35" t="s">
        <v>62</v>
      </c>
      <c r="C24" s="30"/>
      <c r="D24" s="30"/>
      <c r="E24" s="34"/>
      <c r="F24" s="47">
        <v>1440</v>
      </c>
      <c r="G24" s="47"/>
      <c r="H24" s="47"/>
      <c r="I24" s="47">
        <f>1222-471</f>
        <v>751</v>
      </c>
      <c r="J24" s="47"/>
      <c r="K24" s="47">
        <f>4358-1820</f>
        <v>2538</v>
      </c>
      <c r="L24" s="47"/>
      <c r="M24" s="47"/>
      <c r="N24" s="47">
        <f>4338-1355</f>
        <v>2983</v>
      </c>
      <c r="O24" s="34"/>
      <c r="P24" s="30"/>
    </row>
    <row r="25" spans="1:16" ht="15">
      <c r="A25" s="33"/>
      <c r="B25" s="30" t="s">
        <v>59</v>
      </c>
      <c r="C25" s="30"/>
      <c r="D25" s="30"/>
      <c r="E25" s="34"/>
      <c r="F25" s="47">
        <v>-7438</v>
      </c>
      <c r="G25" s="47"/>
      <c r="H25" s="47"/>
      <c r="I25" s="47">
        <v>-7640</v>
      </c>
      <c r="J25" s="47"/>
      <c r="K25" s="47">
        <v>-20829</v>
      </c>
      <c r="L25" s="47"/>
      <c r="M25" s="47"/>
      <c r="N25" s="47">
        <v>-32241</v>
      </c>
      <c r="O25" s="34"/>
      <c r="P25" s="30"/>
    </row>
    <row r="26" spans="1:16" ht="12.75" customHeight="1">
      <c r="A26" s="33"/>
      <c r="B26" s="35" t="s">
        <v>63</v>
      </c>
      <c r="C26" s="30"/>
      <c r="D26" s="30"/>
      <c r="E26" s="34"/>
      <c r="F26" s="47">
        <v>-3112</v>
      </c>
      <c r="G26" s="47"/>
      <c r="H26" s="47"/>
      <c r="I26" s="47">
        <v>-3647</v>
      </c>
      <c r="J26" s="47"/>
      <c r="K26" s="47">
        <v>-9548</v>
      </c>
      <c r="L26" s="47"/>
      <c r="M26" s="47"/>
      <c r="N26" s="47">
        <v>-11759</v>
      </c>
      <c r="O26" s="34"/>
      <c r="P26" s="30"/>
    </row>
    <row r="27" spans="1:16" ht="12.75" customHeight="1">
      <c r="A27" s="33"/>
      <c r="B27" s="35"/>
      <c r="C27" s="30"/>
      <c r="D27" s="30"/>
      <c r="E27" s="34"/>
      <c r="F27" s="48"/>
      <c r="G27" s="47"/>
      <c r="H27" s="47"/>
      <c r="I27" s="48"/>
      <c r="J27" s="47"/>
      <c r="K27" s="48"/>
      <c r="L27" s="47"/>
      <c r="M27" s="47"/>
      <c r="N27" s="48"/>
      <c r="O27" s="34"/>
      <c r="P27" s="30"/>
    </row>
    <row r="28" spans="1:16" ht="15">
      <c r="A28" s="33"/>
      <c r="B28" s="36" t="s">
        <v>66</v>
      </c>
      <c r="C28" s="30"/>
      <c r="D28" s="30"/>
      <c r="E28" s="34"/>
      <c r="F28" s="47">
        <f>SUM(F22:F26)</f>
        <v>-5517</v>
      </c>
      <c r="G28" s="47"/>
      <c r="H28" s="47"/>
      <c r="I28" s="47">
        <f>SUM(I22:I26)</f>
        <v>-1267</v>
      </c>
      <c r="J28" s="47"/>
      <c r="K28" s="47">
        <f>SUM(K22:K26)</f>
        <v>-13388</v>
      </c>
      <c r="L28" s="47"/>
      <c r="M28" s="47"/>
      <c r="N28" s="47">
        <f>SUM(N22:N26)</f>
        <v>-15262</v>
      </c>
      <c r="O28" s="34"/>
      <c r="P28" s="30"/>
    </row>
    <row r="29" spans="1:16" ht="15">
      <c r="A29" s="33"/>
      <c r="B29" s="36"/>
      <c r="C29" s="30"/>
      <c r="D29" s="30"/>
      <c r="E29" s="34"/>
      <c r="F29" s="47"/>
      <c r="G29" s="47"/>
      <c r="H29" s="47"/>
      <c r="I29" s="47"/>
      <c r="J29" s="47"/>
      <c r="K29" s="47"/>
      <c r="L29" s="47"/>
      <c r="M29" s="47"/>
      <c r="N29" s="47"/>
      <c r="O29" s="34"/>
      <c r="P29" s="30"/>
    </row>
    <row r="30" spans="1:16" ht="15">
      <c r="A30" s="33"/>
      <c r="B30" s="36" t="s">
        <v>64</v>
      </c>
      <c r="C30" s="30"/>
      <c r="D30" s="30"/>
      <c r="E30" s="34"/>
      <c r="F30" s="47">
        <v>-2316</v>
      </c>
      <c r="G30" s="47"/>
      <c r="H30" s="47"/>
      <c r="I30" s="47">
        <v>-1784</v>
      </c>
      <c r="J30" s="47"/>
      <c r="K30" s="47">
        <v>-5180</v>
      </c>
      <c r="L30" s="47"/>
      <c r="M30" s="47"/>
      <c r="N30" s="47">
        <v>-5407</v>
      </c>
      <c r="O30" s="34"/>
      <c r="P30" s="30"/>
    </row>
    <row r="31" spans="1:16" ht="15">
      <c r="A31" s="33"/>
      <c r="B31" s="36" t="s">
        <v>65</v>
      </c>
      <c r="C31" s="30"/>
      <c r="D31" s="30"/>
      <c r="E31" s="34"/>
      <c r="F31" s="47">
        <v>403</v>
      </c>
      <c r="G31" s="47"/>
      <c r="H31" s="47"/>
      <c r="I31" s="47">
        <v>471</v>
      </c>
      <c r="J31" s="47"/>
      <c r="K31" s="47">
        <v>1820</v>
      </c>
      <c r="L31" s="47"/>
      <c r="M31" s="47"/>
      <c r="N31" s="47">
        <v>1355</v>
      </c>
      <c r="O31" s="34"/>
      <c r="P31" s="30"/>
    </row>
    <row r="32" spans="1:16" ht="15">
      <c r="A32" s="33"/>
      <c r="B32" s="30" t="s">
        <v>105</v>
      </c>
      <c r="C32" s="30"/>
      <c r="D32" s="30"/>
      <c r="E32" s="34"/>
      <c r="F32" s="37"/>
      <c r="G32" s="37"/>
      <c r="H32" s="37"/>
      <c r="I32" s="37"/>
      <c r="J32" s="37"/>
      <c r="K32" s="37"/>
      <c r="L32" s="47"/>
      <c r="M32" s="47"/>
      <c r="N32" s="37"/>
      <c r="O32" s="34"/>
      <c r="P32" s="30"/>
    </row>
    <row r="33" spans="1:16" ht="15">
      <c r="A33" s="31"/>
      <c r="B33" s="36" t="s">
        <v>106</v>
      </c>
      <c r="C33" s="30"/>
      <c r="D33" s="30"/>
      <c r="E33" s="34"/>
      <c r="F33" s="37">
        <v>176</v>
      </c>
      <c r="G33" s="37"/>
      <c r="H33" s="37"/>
      <c r="I33" s="37">
        <v>282</v>
      </c>
      <c r="J33" s="37"/>
      <c r="K33" s="37">
        <v>1219</v>
      </c>
      <c r="L33" s="47"/>
      <c r="M33" s="47"/>
      <c r="N33" s="37">
        <v>499</v>
      </c>
      <c r="O33" s="34"/>
      <c r="P33" s="30"/>
    </row>
    <row r="34" spans="1:16" ht="15">
      <c r="A34" s="31"/>
      <c r="B34" s="35"/>
      <c r="C34" s="30"/>
      <c r="D34" s="30"/>
      <c r="E34" s="34"/>
      <c r="F34" s="49"/>
      <c r="G34" s="37"/>
      <c r="H34" s="37"/>
      <c r="I34" s="49"/>
      <c r="J34" s="37"/>
      <c r="K34" s="49"/>
      <c r="L34" s="47"/>
      <c r="M34" s="47"/>
      <c r="N34" s="49"/>
      <c r="O34" s="34"/>
      <c r="P34" s="30"/>
    </row>
    <row r="35" spans="1:16" ht="15">
      <c r="A35" s="33"/>
      <c r="B35" s="35" t="s">
        <v>67</v>
      </c>
      <c r="C35" s="30"/>
      <c r="D35" s="30"/>
      <c r="E35" s="34"/>
      <c r="F35" s="47">
        <f>SUM(F28:F33)</f>
        <v>-7254</v>
      </c>
      <c r="G35" s="47"/>
      <c r="H35" s="47"/>
      <c r="I35" s="47">
        <f>SUM(I28:I33)</f>
        <v>-2298</v>
      </c>
      <c r="J35" s="47"/>
      <c r="K35" s="47">
        <f>SUM(K28:K33)</f>
        <v>-15529</v>
      </c>
      <c r="L35" s="47"/>
      <c r="M35" s="47"/>
      <c r="N35" s="47">
        <f>SUM(N28:N33)</f>
        <v>-18815</v>
      </c>
      <c r="O35" s="34"/>
      <c r="P35" s="30"/>
    </row>
    <row r="36" spans="1:16" ht="15">
      <c r="A36" s="33"/>
      <c r="B36" s="35"/>
      <c r="C36" s="30"/>
      <c r="D36" s="30"/>
      <c r="E36" s="34"/>
      <c r="F36" s="47"/>
      <c r="G36" s="47"/>
      <c r="H36" s="47"/>
      <c r="I36" s="47"/>
      <c r="J36" s="47"/>
      <c r="K36" s="47"/>
      <c r="L36" s="47"/>
      <c r="M36" s="47"/>
      <c r="N36" s="47"/>
      <c r="O36" s="34"/>
      <c r="P36" s="30"/>
    </row>
    <row r="37" spans="1:16" ht="15">
      <c r="A37" s="33"/>
      <c r="B37" s="30" t="s">
        <v>68</v>
      </c>
      <c r="C37" s="30"/>
      <c r="D37" s="30"/>
      <c r="E37" s="34"/>
      <c r="F37" s="47">
        <v>977</v>
      </c>
      <c r="G37" s="47"/>
      <c r="H37" s="47"/>
      <c r="I37" s="47">
        <v>-272</v>
      </c>
      <c r="J37" s="47"/>
      <c r="K37" s="47">
        <v>977</v>
      </c>
      <c r="L37" s="47"/>
      <c r="M37" s="47"/>
      <c r="N37" s="47">
        <v>-543</v>
      </c>
      <c r="O37" s="34"/>
      <c r="P37" s="30"/>
    </row>
    <row r="38" spans="1:16" ht="15">
      <c r="A38" s="33"/>
      <c r="B38" s="30"/>
      <c r="C38" s="30"/>
      <c r="D38" s="30"/>
      <c r="E38" s="34"/>
      <c r="F38" s="48"/>
      <c r="G38" s="47"/>
      <c r="H38" s="47"/>
      <c r="I38" s="48"/>
      <c r="J38" s="47"/>
      <c r="K38" s="48"/>
      <c r="L38" s="47"/>
      <c r="M38" s="47"/>
      <c r="N38" s="48"/>
      <c r="O38" s="34"/>
      <c r="P38" s="30"/>
    </row>
    <row r="39" spans="1:16" ht="15">
      <c r="A39" s="33"/>
      <c r="B39" s="35" t="s">
        <v>69</v>
      </c>
      <c r="C39" s="30"/>
      <c r="D39" s="30"/>
      <c r="E39" s="34"/>
      <c r="F39" s="47">
        <f>SUM(F35:F37)</f>
        <v>-6277</v>
      </c>
      <c r="G39" s="47"/>
      <c r="H39" s="47"/>
      <c r="I39" s="47">
        <f>SUM(I35:I37)</f>
        <v>-2570</v>
      </c>
      <c r="J39" s="47"/>
      <c r="K39" s="47">
        <f>SUM(K35:K37)</f>
        <v>-14552</v>
      </c>
      <c r="L39" s="47"/>
      <c r="M39" s="47"/>
      <c r="N39" s="47">
        <f>SUM(N35:N37)</f>
        <v>-19358</v>
      </c>
      <c r="O39" s="34"/>
      <c r="P39" s="30"/>
    </row>
    <row r="40" spans="1:16" ht="15">
      <c r="A40" s="33"/>
      <c r="B40" s="35"/>
      <c r="C40" s="30"/>
      <c r="D40" s="30"/>
      <c r="E40" s="34"/>
      <c r="F40" s="47"/>
      <c r="G40" s="47"/>
      <c r="H40" s="47"/>
      <c r="I40" s="47"/>
      <c r="J40" s="47"/>
      <c r="K40" s="47"/>
      <c r="L40" s="47"/>
      <c r="M40" s="47"/>
      <c r="N40" s="47"/>
      <c r="O40" s="34"/>
      <c r="P40" s="30"/>
    </row>
    <row r="41" spans="1:16" ht="15">
      <c r="A41" s="33"/>
      <c r="B41" s="30" t="s">
        <v>70</v>
      </c>
      <c r="C41" s="30"/>
      <c r="D41" s="30"/>
      <c r="E41" s="34"/>
      <c r="F41" s="47">
        <v>-294</v>
      </c>
      <c r="G41" s="47"/>
      <c r="H41" s="47"/>
      <c r="I41" s="47">
        <v>-882</v>
      </c>
      <c r="J41" s="47"/>
      <c r="K41" s="47">
        <v>-706</v>
      </c>
      <c r="L41" s="47"/>
      <c r="M41" s="47"/>
      <c r="N41" s="47">
        <v>2400</v>
      </c>
      <c r="O41" s="34"/>
      <c r="P41" s="30"/>
    </row>
    <row r="42" spans="1:16" ht="15">
      <c r="A42" s="33"/>
      <c r="B42" s="30"/>
      <c r="C42" s="30"/>
      <c r="D42" s="30"/>
      <c r="E42" s="34"/>
      <c r="F42" s="47"/>
      <c r="G42" s="47"/>
      <c r="H42" s="47"/>
      <c r="I42" s="47"/>
      <c r="J42" s="47"/>
      <c r="K42" s="47"/>
      <c r="L42" s="47"/>
      <c r="M42" s="47"/>
      <c r="N42" s="47"/>
      <c r="O42" s="34"/>
      <c r="P42" s="30"/>
    </row>
    <row r="43" spans="1:16" ht="19.5" customHeight="1" thickBot="1">
      <c r="A43" s="31"/>
      <c r="B43" s="35" t="s">
        <v>71</v>
      </c>
      <c r="C43" s="30"/>
      <c r="D43" s="30"/>
      <c r="E43" s="34"/>
      <c r="F43" s="53">
        <f>SUM(F39:F41)</f>
        <v>-6571</v>
      </c>
      <c r="G43" s="54"/>
      <c r="H43" s="54"/>
      <c r="I43" s="53">
        <f>SUM(I39:I41)</f>
        <v>-3452</v>
      </c>
      <c r="J43" s="55"/>
      <c r="K43" s="53">
        <f>SUM(K39:K41)</f>
        <v>-15258</v>
      </c>
      <c r="L43" s="54"/>
      <c r="M43" s="54"/>
      <c r="N43" s="53">
        <f>SUM(N39:N41)</f>
        <v>-16958</v>
      </c>
      <c r="O43" s="34"/>
      <c r="P43" s="30"/>
    </row>
    <row r="44" spans="1:16" ht="15.75" thickTop="1">
      <c r="A44" s="31"/>
      <c r="B44" s="35"/>
      <c r="C44" s="30"/>
      <c r="D44" s="30"/>
      <c r="E44" s="34"/>
      <c r="F44" s="47"/>
      <c r="G44" s="47"/>
      <c r="H44" s="47"/>
      <c r="I44" s="47"/>
      <c r="J44" s="47"/>
      <c r="K44" s="47"/>
      <c r="L44" s="47"/>
      <c r="M44" s="47"/>
      <c r="N44" s="47"/>
      <c r="O44" s="34"/>
      <c r="P44" s="30"/>
    </row>
    <row r="45" spans="1:16" ht="15">
      <c r="A45" s="31"/>
      <c r="B45" s="35"/>
      <c r="C45" s="30"/>
      <c r="D45" s="30"/>
      <c r="E45" s="34"/>
      <c r="F45" s="47"/>
      <c r="G45" s="47"/>
      <c r="H45" s="47"/>
      <c r="I45" s="47"/>
      <c r="J45" s="47"/>
      <c r="K45" s="47"/>
      <c r="L45" s="47"/>
      <c r="M45" s="47"/>
      <c r="N45" s="47"/>
      <c r="O45" s="34"/>
      <c r="P45" s="30"/>
    </row>
    <row r="46" spans="1:16" ht="15">
      <c r="A46" s="33"/>
      <c r="B46" s="35" t="s">
        <v>72</v>
      </c>
      <c r="C46" s="30"/>
      <c r="D46" s="30"/>
      <c r="E46" s="30"/>
      <c r="F46" s="50">
        <f>(F43*1000/60000240)*100</f>
        <v>-10.951622860175227</v>
      </c>
      <c r="G46" s="50"/>
      <c r="H46" s="50"/>
      <c r="I46" s="50">
        <f>(I43*1000/60000240)*100</f>
        <v>-5.753310320092053</v>
      </c>
      <c r="J46" s="51"/>
      <c r="K46" s="50">
        <f>(K43*1000/60000240)*100</f>
        <v>-25.429898280406878</v>
      </c>
      <c r="L46" s="52"/>
      <c r="M46" s="52"/>
      <c r="N46" s="50">
        <f>(N43*1000/60000240)*100</f>
        <v>-28.263220280452213</v>
      </c>
      <c r="O46" s="30"/>
      <c r="P46" s="30"/>
    </row>
    <row r="47" spans="1:16" ht="9.75" customHeight="1">
      <c r="A47" s="33"/>
      <c r="B47" s="36" t="s">
        <v>112</v>
      </c>
      <c r="C47" s="30"/>
      <c r="D47" s="30"/>
      <c r="E47" s="30"/>
      <c r="F47" s="38"/>
      <c r="G47" s="39"/>
      <c r="H47" s="39"/>
      <c r="I47" s="38"/>
      <c r="J47" s="38"/>
      <c r="K47" s="38"/>
      <c r="L47" s="39"/>
      <c r="M47" s="39"/>
      <c r="N47" s="38"/>
      <c r="O47" s="39"/>
      <c r="P47" s="30"/>
    </row>
    <row r="48" spans="1:16" ht="15">
      <c r="A48" s="31"/>
      <c r="B48" s="30"/>
      <c r="C48" s="30"/>
      <c r="D48" s="30"/>
      <c r="E48" s="30"/>
      <c r="F48" s="38"/>
      <c r="G48" s="38"/>
      <c r="H48" s="38"/>
      <c r="I48" s="38"/>
      <c r="J48" s="38"/>
      <c r="K48" s="38"/>
      <c r="L48" s="38"/>
      <c r="M48" s="38"/>
      <c r="N48" s="38"/>
      <c r="O48" s="30"/>
      <c r="P48" s="30"/>
    </row>
    <row r="49" spans="1:16" ht="15">
      <c r="A49" s="31"/>
      <c r="B49" s="30"/>
      <c r="C49" s="30"/>
      <c r="D49" s="30"/>
      <c r="E49" s="30"/>
      <c r="F49" s="38"/>
      <c r="G49" s="38"/>
      <c r="H49" s="38"/>
      <c r="I49" s="38"/>
      <c r="J49" s="38"/>
      <c r="K49" s="38"/>
      <c r="L49" s="38"/>
      <c r="M49" s="38"/>
      <c r="N49" s="38"/>
      <c r="O49" s="30"/>
      <c r="P49" s="30"/>
    </row>
    <row r="50" spans="1:16" ht="15">
      <c r="A50" s="40" t="s">
        <v>103</v>
      </c>
      <c r="B50" s="30"/>
      <c r="C50" s="30"/>
      <c r="D50" s="30"/>
      <c r="E50" s="30"/>
      <c r="F50" s="38"/>
      <c r="G50" s="38"/>
      <c r="H50" s="38"/>
      <c r="I50" s="38"/>
      <c r="J50" s="38"/>
      <c r="K50" s="38"/>
      <c r="L50" s="38"/>
      <c r="M50" s="38"/>
      <c r="N50" s="38"/>
      <c r="O50" s="30"/>
      <c r="P50" s="30"/>
    </row>
    <row r="51" spans="1:16" ht="15">
      <c r="A51" s="40" t="s">
        <v>98</v>
      </c>
      <c r="B51" s="30"/>
      <c r="C51" s="30"/>
      <c r="D51" s="30"/>
      <c r="E51" s="30"/>
      <c r="F51" s="38"/>
      <c r="G51" s="38"/>
      <c r="H51" s="38"/>
      <c r="I51" s="38"/>
      <c r="J51" s="38"/>
      <c r="K51" s="38"/>
      <c r="L51" s="38"/>
      <c r="M51" s="38"/>
      <c r="N51" s="38"/>
      <c r="O51" s="30"/>
      <c r="P51" s="30"/>
    </row>
    <row r="52" spans="1:16" ht="15">
      <c r="A52" s="31"/>
      <c r="B52" s="30"/>
      <c r="C52" s="30"/>
      <c r="D52" s="30"/>
      <c r="E52" s="30"/>
      <c r="F52" s="38"/>
      <c r="G52" s="38"/>
      <c r="H52" s="38"/>
      <c r="I52" s="38"/>
      <c r="J52" s="38"/>
      <c r="K52" s="38"/>
      <c r="L52" s="38"/>
      <c r="M52" s="38"/>
      <c r="N52" s="38"/>
      <c r="O52" s="30"/>
      <c r="P52" s="30"/>
    </row>
    <row r="53" spans="1:16" ht="15">
      <c r="A53" s="31"/>
      <c r="B53" s="30"/>
      <c r="C53" s="30"/>
      <c r="D53" s="30"/>
      <c r="E53" s="30"/>
      <c r="F53" s="38"/>
      <c r="G53" s="38"/>
      <c r="H53" s="38"/>
      <c r="I53" s="38"/>
      <c r="J53" s="38"/>
      <c r="K53" s="38"/>
      <c r="L53" s="38"/>
      <c r="M53" s="38"/>
      <c r="N53" s="38"/>
      <c r="O53" s="30"/>
      <c r="P53" s="30"/>
    </row>
    <row r="54" spans="1:16" ht="15">
      <c r="A54" s="31"/>
      <c r="B54" s="30"/>
      <c r="C54" s="30"/>
      <c r="D54" s="30"/>
      <c r="E54" s="30"/>
      <c r="F54" s="38"/>
      <c r="G54" s="38"/>
      <c r="H54" s="38"/>
      <c r="I54" s="38"/>
      <c r="J54" s="38"/>
      <c r="K54" s="38"/>
      <c r="L54" s="38"/>
      <c r="M54" s="38"/>
      <c r="N54" s="38"/>
      <c r="O54" s="30"/>
      <c r="P54" s="30"/>
    </row>
    <row r="55" spans="1:16" ht="15">
      <c r="A55" s="31"/>
      <c r="B55" s="30"/>
      <c r="C55" s="30"/>
      <c r="D55" s="30"/>
      <c r="E55" s="30"/>
      <c r="F55" s="38"/>
      <c r="G55" s="38"/>
      <c r="H55" s="38"/>
      <c r="I55" s="38"/>
      <c r="J55" s="38"/>
      <c r="K55" s="38"/>
      <c r="L55" s="38"/>
      <c r="M55" s="38"/>
      <c r="N55" s="38"/>
      <c r="O55" s="30"/>
      <c r="P55" s="30"/>
    </row>
    <row r="56" spans="1:16" ht="15">
      <c r="A56" s="31"/>
      <c r="B56" s="30"/>
      <c r="C56" s="30"/>
      <c r="D56" s="30"/>
      <c r="E56" s="30"/>
      <c r="F56" s="38"/>
      <c r="G56" s="38"/>
      <c r="H56" s="38"/>
      <c r="I56" s="38"/>
      <c r="J56" s="38"/>
      <c r="K56" s="38"/>
      <c r="L56" s="38"/>
      <c r="M56" s="38"/>
      <c r="N56" s="38"/>
      <c r="O56" s="30"/>
      <c r="P56" s="30"/>
    </row>
    <row r="57" spans="1:16" ht="15">
      <c r="A57" s="31"/>
      <c r="B57" s="30"/>
      <c r="C57" s="30"/>
      <c r="D57" s="30"/>
      <c r="E57" s="30"/>
      <c r="F57" s="38"/>
      <c r="G57" s="38"/>
      <c r="H57" s="38"/>
      <c r="I57" s="38"/>
      <c r="J57" s="38"/>
      <c r="K57" s="38"/>
      <c r="L57" s="38"/>
      <c r="M57" s="38"/>
      <c r="N57" s="38"/>
      <c r="O57" s="30"/>
      <c r="P57" s="30"/>
    </row>
    <row r="58" spans="1:16" ht="15">
      <c r="A58" s="31"/>
      <c r="B58" s="30"/>
      <c r="C58" s="30"/>
      <c r="D58" s="30"/>
      <c r="E58" s="30"/>
      <c r="F58" s="38"/>
      <c r="G58" s="38"/>
      <c r="H58" s="38"/>
      <c r="I58" s="38"/>
      <c r="J58" s="38"/>
      <c r="K58" s="38"/>
      <c r="L58" s="38"/>
      <c r="M58" s="38"/>
      <c r="N58" s="38"/>
      <c r="O58" s="30"/>
      <c r="P58" s="30"/>
    </row>
    <row r="59" spans="1:16" ht="15">
      <c r="A59" s="31"/>
      <c r="B59" s="30"/>
      <c r="C59" s="30"/>
      <c r="D59" s="30"/>
      <c r="E59" s="30"/>
      <c r="F59" s="38"/>
      <c r="G59" s="38"/>
      <c r="H59" s="38"/>
      <c r="I59" s="38"/>
      <c r="J59" s="38"/>
      <c r="K59" s="38"/>
      <c r="L59" s="38"/>
      <c r="M59" s="38"/>
      <c r="N59" s="38"/>
      <c r="O59" s="30"/>
      <c r="P59" s="30"/>
    </row>
    <row r="60" spans="1:16" ht="15">
      <c r="A60" s="31"/>
      <c r="B60" s="30"/>
      <c r="C60" s="30"/>
      <c r="D60" s="30"/>
      <c r="E60" s="30"/>
      <c r="F60" s="38"/>
      <c r="G60" s="38"/>
      <c r="H60" s="38"/>
      <c r="I60" s="38"/>
      <c r="J60" s="38"/>
      <c r="K60" s="38"/>
      <c r="L60" s="38"/>
      <c r="M60" s="38"/>
      <c r="N60" s="38"/>
      <c r="O60" s="30"/>
      <c r="P60" s="30"/>
    </row>
    <row r="61" spans="1:16" ht="15">
      <c r="A61" s="31"/>
      <c r="B61" s="30"/>
      <c r="C61" s="30"/>
      <c r="D61" s="30"/>
      <c r="E61" s="30"/>
      <c r="F61" s="38"/>
      <c r="G61" s="38"/>
      <c r="H61" s="38"/>
      <c r="I61" s="38"/>
      <c r="J61" s="38"/>
      <c r="K61" s="38"/>
      <c r="L61" s="38"/>
      <c r="M61" s="38"/>
      <c r="N61" s="38"/>
      <c r="O61" s="30"/>
      <c r="P61" s="30"/>
    </row>
    <row r="62" spans="1:16" ht="15">
      <c r="A62" s="31"/>
      <c r="B62" s="30"/>
      <c r="C62" s="30"/>
      <c r="D62" s="30"/>
      <c r="E62" s="30"/>
      <c r="F62" s="38"/>
      <c r="G62" s="38"/>
      <c r="H62" s="38"/>
      <c r="I62" s="38"/>
      <c r="J62" s="38"/>
      <c r="K62" s="38"/>
      <c r="L62" s="38"/>
      <c r="M62" s="38"/>
      <c r="N62" s="38"/>
      <c r="O62" s="30"/>
      <c r="P62" s="30"/>
    </row>
    <row r="63" spans="1:16" ht="15">
      <c r="A63" s="31"/>
      <c r="B63" s="30"/>
      <c r="C63" s="30"/>
      <c r="D63" s="30"/>
      <c r="E63" s="30"/>
      <c r="F63" s="38"/>
      <c r="G63" s="38"/>
      <c r="H63" s="38"/>
      <c r="I63" s="38"/>
      <c r="J63" s="38"/>
      <c r="K63" s="38"/>
      <c r="L63" s="38"/>
      <c r="M63" s="38"/>
      <c r="N63" s="38"/>
      <c r="O63" s="30"/>
      <c r="P63" s="30"/>
    </row>
    <row r="64" spans="1:16" ht="15">
      <c r="A64" s="31"/>
      <c r="B64" s="30"/>
      <c r="C64" s="30"/>
      <c r="D64" s="30"/>
      <c r="E64" s="30"/>
      <c r="F64" s="38"/>
      <c r="G64" s="38"/>
      <c r="H64" s="38"/>
      <c r="I64" s="38"/>
      <c r="J64" s="38"/>
      <c r="K64" s="38"/>
      <c r="L64" s="38"/>
      <c r="M64" s="38"/>
      <c r="N64" s="38"/>
      <c r="O64" s="30"/>
      <c r="P64" s="30"/>
    </row>
    <row r="65" spans="1:16" ht="15">
      <c r="A65" s="31"/>
      <c r="B65" s="30"/>
      <c r="C65" s="30"/>
      <c r="D65" s="30"/>
      <c r="E65" s="30"/>
      <c r="F65" s="38"/>
      <c r="G65" s="38"/>
      <c r="H65" s="38"/>
      <c r="I65" s="38"/>
      <c r="J65" s="38"/>
      <c r="K65" s="38"/>
      <c r="L65" s="38"/>
      <c r="M65" s="38"/>
      <c r="N65" s="38"/>
      <c r="O65" s="30"/>
      <c r="P65" s="30"/>
    </row>
    <row r="66" spans="1:16" ht="15">
      <c r="A66" s="31"/>
      <c r="B66" s="30"/>
      <c r="C66" s="30"/>
      <c r="D66" s="30"/>
      <c r="E66" s="30"/>
      <c r="F66" s="38"/>
      <c r="G66" s="38"/>
      <c r="H66" s="38"/>
      <c r="I66" s="38"/>
      <c r="J66" s="38"/>
      <c r="K66" s="38"/>
      <c r="L66" s="38"/>
      <c r="M66" s="38"/>
      <c r="N66" s="38"/>
      <c r="O66" s="30"/>
      <c r="P66" s="30"/>
    </row>
    <row r="67" spans="1:16" ht="15">
      <c r="A67" s="31"/>
      <c r="B67" s="30"/>
      <c r="C67" s="30"/>
      <c r="D67" s="30"/>
      <c r="E67" s="30"/>
      <c r="F67" s="38"/>
      <c r="G67" s="38"/>
      <c r="H67" s="38"/>
      <c r="I67" s="38"/>
      <c r="J67" s="38"/>
      <c r="K67" s="38"/>
      <c r="L67" s="38"/>
      <c r="M67" s="38"/>
      <c r="N67" s="38"/>
      <c r="O67" s="30"/>
      <c r="P67" s="30"/>
    </row>
    <row r="68" spans="1:16" ht="15">
      <c r="A68" s="31"/>
      <c r="B68" s="30"/>
      <c r="C68" s="30"/>
      <c r="D68" s="30"/>
      <c r="E68" s="30"/>
      <c r="F68" s="38"/>
      <c r="G68" s="38"/>
      <c r="H68" s="38"/>
      <c r="I68" s="38"/>
      <c r="J68" s="38"/>
      <c r="K68" s="38"/>
      <c r="L68" s="38"/>
      <c r="M68" s="38"/>
      <c r="N68" s="38"/>
      <c r="O68" s="30"/>
      <c r="P68" s="30"/>
    </row>
    <row r="69" spans="1:16" ht="15">
      <c r="A69" s="31"/>
      <c r="B69" s="30"/>
      <c r="C69" s="30"/>
      <c r="D69" s="30"/>
      <c r="E69" s="30"/>
      <c r="F69" s="38"/>
      <c r="G69" s="38"/>
      <c r="H69" s="38"/>
      <c r="I69" s="38"/>
      <c r="J69" s="38"/>
      <c r="K69" s="38"/>
      <c r="L69" s="38"/>
      <c r="M69" s="38"/>
      <c r="N69" s="38"/>
      <c r="O69" s="30"/>
      <c r="P69" s="30"/>
    </row>
    <row r="70" spans="6:14" ht="15">
      <c r="F70" s="42"/>
      <c r="G70" s="42"/>
      <c r="H70" s="42"/>
      <c r="I70" s="42"/>
      <c r="J70" s="42"/>
      <c r="K70" s="42"/>
      <c r="L70" s="42"/>
      <c r="M70" s="42"/>
      <c r="N70" s="42"/>
    </row>
    <row r="71" spans="6:14" ht="15">
      <c r="F71" s="42"/>
      <c r="G71" s="42"/>
      <c r="H71" s="42"/>
      <c r="I71" s="42"/>
      <c r="J71" s="42"/>
      <c r="K71" s="42"/>
      <c r="L71" s="42"/>
      <c r="M71" s="42"/>
      <c r="N71" s="42"/>
    </row>
    <row r="72" spans="6:14" ht="15">
      <c r="F72" s="42"/>
      <c r="G72" s="42"/>
      <c r="H72" s="42"/>
      <c r="I72" s="42"/>
      <c r="J72" s="42"/>
      <c r="K72" s="42"/>
      <c r="L72" s="42"/>
      <c r="M72" s="42"/>
      <c r="N72" s="42"/>
    </row>
    <row r="73" spans="6:14" ht="15">
      <c r="F73" s="42"/>
      <c r="G73" s="42"/>
      <c r="H73" s="42"/>
      <c r="I73" s="42"/>
      <c r="J73" s="42"/>
      <c r="K73" s="42"/>
      <c r="L73" s="42"/>
      <c r="M73" s="42"/>
      <c r="N73" s="42"/>
    </row>
    <row r="74" spans="6:14" ht="15">
      <c r="F74" s="42"/>
      <c r="G74" s="42"/>
      <c r="H74" s="42"/>
      <c r="I74" s="42"/>
      <c r="J74" s="42"/>
      <c r="K74" s="42"/>
      <c r="L74" s="42"/>
      <c r="M74" s="42"/>
      <c r="N74" s="42"/>
    </row>
    <row r="75" spans="6:14" ht="15">
      <c r="F75" s="42"/>
      <c r="G75" s="42"/>
      <c r="H75" s="42"/>
      <c r="I75" s="42"/>
      <c r="J75" s="42"/>
      <c r="K75" s="42"/>
      <c r="L75" s="42"/>
      <c r="M75" s="42"/>
      <c r="N75" s="42"/>
    </row>
    <row r="76" spans="6:14" ht="15">
      <c r="F76" s="42"/>
      <c r="G76" s="42"/>
      <c r="H76" s="42"/>
      <c r="I76" s="42"/>
      <c r="J76" s="42"/>
      <c r="K76" s="42"/>
      <c r="L76" s="42"/>
      <c r="M76" s="42"/>
      <c r="N76" s="42"/>
    </row>
    <row r="77" spans="6:14" ht="15">
      <c r="F77" s="42"/>
      <c r="G77" s="42"/>
      <c r="H77" s="42"/>
      <c r="I77" s="42"/>
      <c r="J77" s="42"/>
      <c r="K77" s="42"/>
      <c r="L77" s="42"/>
      <c r="M77" s="42"/>
      <c r="N77" s="42"/>
    </row>
    <row r="78" spans="6:14" ht="15">
      <c r="F78" s="42"/>
      <c r="G78" s="42"/>
      <c r="H78" s="42"/>
      <c r="I78" s="42"/>
      <c r="J78" s="42"/>
      <c r="K78" s="42"/>
      <c r="L78" s="42"/>
      <c r="M78" s="42"/>
      <c r="N78" s="42"/>
    </row>
    <row r="79" spans="6:14" ht="15">
      <c r="F79" s="42"/>
      <c r="G79" s="42"/>
      <c r="H79" s="42"/>
      <c r="I79" s="42"/>
      <c r="J79" s="42"/>
      <c r="K79" s="42"/>
      <c r="L79" s="42"/>
      <c r="M79" s="42"/>
      <c r="N79" s="42"/>
    </row>
    <row r="80" spans="6:14" ht="15">
      <c r="F80" s="42"/>
      <c r="G80" s="42"/>
      <c r="H80" s="42"/>
      <c r="I80" s="42"/>
      <c r="J80" s="42"/>
      <c r="K80" s="42"/>
      <c r="L80" s="42"/>
      <c r="M80" s="42"/>
      <c r="N80" s="42"/>
    </row>
    <row r="81" spans="6:14" ht="15">
      <c r="F81" s="42"/>
      <c r="G81" s="42"/>
      <c r="H81" s="42"/>
      <c r="I81" s="42"/>
      <c r="J81" s="42"/>
      <c r="K81" s="42"/>
      <c r="L81" s="42"/>
      <c r="M81" s="42"/>
      <c r="N81" s="42"/>
    </row>
    <row r="82" spans="6:14" ht="15">
      <c r="F82" s="42"/>
      <c r="G82" s="42"/>
      <c r="H82" s="42"/>
      <c r="I82" s="42"/>
      <c r="J82" s="42"/>
      <c r="K82" s="42"/>
      <c r="L82" s="42"/>
      <c r="M82" s="42"/>
      <c r="N82" s="42"/>
    </row>
    <row r="83" spans="6:14" ht="15">
      <c r="F83" s="42"/>
      <c r="G83" s="42"/>
      <c r="H83" s="42"/>
      <c r="I83" s="42"/>
      <c r="J83" s="42"/>
      <c r="K83" s="42"/>
      <c r="L83" s="42"/>
      <c r="M83" s="42"/>
      <c r="N83" s="42"/>
    </row>
    <row r="84" spans="6:14" ht="15">
      <c r="F84" s="42"/>
      <c r="G84" s="42"/>
      <c r="H84" s="42"/>
      <c r="I84" s="42"/>
      <c r="J84" s="42"/>
      <c r="K84" s="42"/>
      <c r="L84" s="42"/>
      <c r="M84" s="42"/>
      <c r="N84" s="42"/>
    </row>
    <row r="85" spans="6:14" ht="15">
      <c r="F85" s="42"/>
      <c r="G85" s="42"/>
      <c r="H85" s="42"/>
      <c r="I85" s="42"/>
      <c r="J85" s="42"/>
      <c r="K85" s="42"/>
      <c r="L85" s="42"/>
      <c r="M85" s="42"/>
      <c r="N85" s="42"/>
    </row>
    <row r="86" spans="6:14" ht="15">
      <c r="F86" s="42"/>
      <c r="G86" s="42"/>
      <c r="H86" s="42"/>
      <c r="I86" s="42"/>
      <c r="J86" s="42"/>
      <c r="K86" s="42"/>
      <c r="L86" s="42"/>
      <c r="M86" s="42"/>
      <c r="N86" s="42"/>
    </row>
    <row r="87" spans="6:14" ht="15">
      <c r="F87" s="42"/>
      <c r="G87" s="42"/>
      <c r="H87" s="42"/>
      <c r="I87" s="42"/>
      <c r="J87" s="42"/>
      <c r="K87" s="42"/>
      <c r="L87" s="42"/>
      <c r="M87" s="42"/>
      <c r="N87" s="42"/>
    </row>
    <row r="88" spans="6:14" ht="15">
      <c r="F88" s="42"/>
      <c r="G88" s="42"/>
      <c r="H88" s="42"/>
      <c r="I88" s="42"/>
      <c r="J88" s="42"/>
      <c r="K88" s="42"/>
      <c r="L88" s="42"/>
      <c r="M88" s="42"/>
      <c r="N88" s="42"/>
    </row>
    <row r="89" spans="6:14" ht="15">
      <c r="F89" s="42"/>
      <c r="G89" s="42"/>
      <c r="H89" s="42"/>
      <c r="I89" s="42"/>
      <c r="J89" s="42"/>
      <c r="K89" s="42"/>
      <c r="L89" s="42"/>
      <c r="M89" s="42"/>
      <c r="N89" s="42"/>
    </row>
    <row r="90" spans="6:14" ht="15">
      <c r="F90" s="42"/>
      <c r="G90" s="42"/>
      <c r="H90" s="42"/>
      <c r="I90" s="42"/>
      <c r="J90" s="42"/>
      <c r="K90" s="42"/>
      <c r="L90" s="42"/>
      <c r="M90" s="42"/>
      <c r="N90" s="42"/>
    </row>
    <row r="91" spans="6:14" ht="15">
      <c r="F91" s="42"/>
      <c r="G91" s="42"/>
      <c r="H91" s="42"/>
      <c r="I91" s="42"/>
      <c r="J91" s="42"/>
      <c r="K91" s="42"/>
      <c r="L91" s="42"/>
      <c r="M91" s="42"/>
      <c r="N91" s="42"/>
    </row>
    <row r="92" spans="6:14" ht="15">
      <c r="F92" s="42"/>
      <c r="G92" s="42"/>
      <c r="H92" s="42"/>
      <c r="I92" s="42"/>
      <c r="J92" s="42"/>
      <c r="K92" s="42"/>
      <c r="L92" s="42"/>
      <c r="M92" s="42"/>
      <c r="N92" s="42"/>
    </row>
    <row r="93" spans="6:14" ht="15">
      <c r="F93" s="42"/>
      <c r="G93" s="42"/>
      <c r="H93" s="42"/>
      <c r="I93" s="42"/>
      <c r="J93" s="42"/>
      <c r="K93" s="42"/>
      <c r="L93" s="42"/>
      <c r="M93" s="42"/>
      <c r="N93" s="42"/>
    </row>
    <row r="94" spans="6:14" ht="15">
      <c r="F94" s="42"/>
      <c r="G94" s="42"/>
      <c r="H94" s="42"/>
      <c r="I94" s="42"/>
      <c r="J94" s="42"/>
      <c r="K94" s="42"/>
      <c r="L94" s="42"/>
      <c r="M94" s="42"/>
      <c r="N94" s="42"/>
    </row>
    <row r="95" spans="6:14" ht="15">
      <c r="F95" s="42"/>
      <c r="G95" s="42"/>
      <c r="H95" s="42"/>
      <c r="I95" s="42"/>
      <c r="J95" s="42"/>
      <c r="K95" s="42"/>
      <c r="L95" s="42"/>
      <c r="M95" s="42"/>
      <c r="N95" s="42"/>
    </row>
    <row r="96" spans="6:14" ht="15">
      <c r="F96" s="42"/>
      <c r="G96" s="42"/>
      <c r="H96" s="42"/>
      <c r="I96" s="42"/>
      <c r="J96" s="42"/>
      <c r="K96" s="42"/>
      <c r="L96" s="42"/>
      <c r="M96" s="42"/>
      <c r="N96" s="42"/>
    </row>
    <row r="97" spans="6:14" ht="15">
      <c r="F97" s="42"/>
      <c r="G97" s="42"/>
      <c r="H97" s="42"/>
      <c r="I97" s="42"/>
      <c r="J97" s="42"/>
      <c r="K97" s="42"/>
      <c r="L97" s="42"/>
      <c r="M97" s="42"/>
      <c r="N97" s="42"/>
    </row>
    <row r="98" spans="6:14" ht="15">
      <c r="F98" s="42"/>
      <c r="G98" s="42"/>
      <c r="H98" s="42"/>
      <c r="I98" s="42"/>
      <c r="J98" s="42"/>
      <c r="K98" s="42"/>
      <c r="L98" s="42"/>
      <c r="M98" s="42"/>
      <c r="N98" s="42"/>
    </row>
    <row r="99" spans="6:14" ht="15">
      <c r="F99" s="42"/>
      <c r="G99" s="42"/>
      <c r="H99" s="42"/>
      <c r="I99" s="42"/>
      <c r="J99" s="42"/>
      <c r="K99" s="42"/>
      <c r="L99" s="42"/>
      <c r="M99" s="42"/>
      <c r="N99" s="42"/>
    </row>
    <row r="100" spans="6:14" ht="15"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6:14" ht="15"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6:14" ht="15"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6:14" ht="15">
      <c r="F103" s="42"/>
      <c r="G103" s="42"/>
      <c r="H103" s="42"/>
      <c r="I103" s="42"/>
      <c r="J103" s="42"/>
      <c r="K103" s="42"/>
      <c r="L103" s="42"/>
      <c r="M103" s="42"/>
      <c r="N103" s="42"/>
    </row>
    <row r="104" spans="6:14" ht="15"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6:14" ht="15"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6:14" ht="15">
      <c r="F106" s="42"/>
      <c r="G106" s="42"/>
      <c r="H106" s="42"/>
      <c r="I106" s="42"/>
      <c r="J106" s="42"/>
      <c r="K106" s="42"/>
      <c r="L106" s="42"/>
      <c r="M106" s="42"/>
      <c r="N106" s="42"/>
    </row>
    <row r="107" spans="6:14" ht="15">
      <c r="F107" s="42"/>
      <c r="G107" s="42"/>
      <c r="H107" s="42"/>
      <c r="I107" s="42"/>
      <c r="J107" s="42"/>
      <c r="K107" s="42"/>
      <c r="L107" s="42"/>
      <c r="M107" s="42"/>
      <c r="N107" s="42"/>
    </row>
    <row r="108" spans="6:14" ht="15"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6:14" ht="15">
      <c r="F109" s="42"/>
      <c r="G109" s="42"/>
      <c r="H109" s="42"/>
      <c r="I109" s="42"/>
      <c r="J109" s="42"/>
      <c r="K109" s="42"/>
      <c r="L109" s="42"/>
      <c r="M109" s="42"/>
      <c r="N109" s="42"/>
    </row>
    <row r="110" spans="6:14" ht="15">
      <c r="F110" s="42"/>
      <c r="G110" s="42"/>
      <c r="H110" s="42"/>
      <c r="I110" s="42"/>
      <c r="J110" s="42"/>
      <c r="K110" s="42"/>
      <c r="L110" s="42"/>
      <c r="M110" s="42"/>
      <c r="N110" s="42"/>
    </row>
    <row r="111" spans="6:14" ht="15">
      <c r="F111" s="42"/>
      <c r="G111" s="42"/>
      <c r="H111" s="42"/>
      <c r="I111" s="42"/>
      <c r="J111" s="42"/>
      <c r="K111" s="42"/>
      <c r="L111" s="42"/>
      <c r="M111" s="42"/>
      <c r="N111" s="42"/>
    </row>
    <row r="112" spans="6:14" ht="15">
      <c r="F112" s="42"/>
      <c r="G112" s="42"/>
      <c r="H112" s="42"/>
      <c r="I112" s="42"/>
      <c r="J112" s="42"/>
      <c r="K112" s="42"/>
      <c r="L112" s="42"/>
      <c r="M112" s="42"/>
      <c r="N112" s="42"/>
    </row>
    <row r="113" spans="6:14" ht="15">
      <c r="F113" s="42"/>
      <c r="G113" s="42"/>
      <c r="H113" s="42"/>
      <c r="I113" s="42"/>
      <c r="J113" s="42"/>
      <c r="K113" s="42"/>
      <c r="L113" s="42"/>
      <c r="M113" s="42"/>
      <c r="N113" s="42"/>
    </row>
    <row r="114" spans="6:14" ht="15">
      <c r="F114" s="42"/>
      <c r="G114" s="42"/>
      <c r="H114" s="42"/>
      <c r="I114" s="42"/>
      <c r="J114" s="42"/>
      <c r="K114" s="42"/>
      <c r="L114" s="42"/>
      <c r="M114" s="42"/>
      <c r="N114" s="42"/>
    </row>
    <row r="115" spans="6:14" ht="15"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6:14" ht="15">
      <c r="F116" s="42"/>
      <c r="G116" s="42"/>
      <c r="H116" s="42"/>
      <c r="I116" s="42"/>
      <c r="J116" s="42"/>
      <c r="K116" s="42"/>
      <c r="L116" s="42"/>
      <c r="M116" s="42"/>
      <c r="N116" s="42"/>
    </row>
    <row r="117" spans="6:14" ht="15">
      <c r="F117" s="42"/>
      <c r="G117" s="42"/>
      <c r="H117" s="42"/>
      <c r="I117" s="42"/>
      <c r="J117" s="42"/>
      <c r="K117" s="42"/>
      <c r="L117" s="42"/>
      <c r="M117" s="42"/>
      <c r="N117" s="42"/>
    </row>
    <row r="118" spans="6:14" ht="15">
      <c r="F118" s="42"/>
      <c r="G118" s="42"/>
      <c r="H118" s="42"/>
      <c r="I118" s="42"/>
      <c r="J118" s="42"/>
      <c r="K118" s="42"/>
      <c r="L118" s="42"/>
      <c r="M118" s="42"/>
      <c r="N118" s="42"/>
    </row>
    <row r="119" spans="6:14" ht="15">
      <c r="F119" s="42"/>
      <c r="G119" s="42"/>
      <c r="H119" s="42"/>
      <c r="I119" s="42"/>
      <c r="J119" s="42"/>
      <c r="K119" s="42"/>
      <c r="L119" s="42"/>
      <c r="M119" s="42"/>
      <c r="N119" s="42"/>
    </row>
    <row r="120" spans="6:14" ht="15"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6:14" ht="15">
      <c r="F121" s="42"/>
      <c r="G121" s="42"/>
      <c r="H121" s="42"/>
      <c r="I121" s="42"/>
      <c r="J121" s="42"/>
      <c r="K121" s="42"/>
      <c r="L121" s="42"/>
      <c r="M121" s="42"/>
      <c r="N121" s="42"/>
    </row>
    <row r="122" spans="6:14" ht="15">
      <c r="F122" s="42"/>
      <c r="G122" s="42"/>
      <c r="H122" s="42"/>
      <c r="I122" s="42"/>
      <c r="J122" s="42"/>
      <c r="K122" s="42"/>
      <c r="L122" s="42"/>
      <c r="M122" s="42"/>
      <c r="N122" s="42"/>
    </row>
    <row r="123" spans="6:14" ht="15">
      <c r="F123" s="42"/>
      <c r="G123" s="42"/>
      <c r="H123" s="42"/>
      <c r="I123" s="42"/>
      <c r="J123" s="42"/>
      <c r="K123" s="42"/>
      <c r="L123" s="42"/>
      <c r="M123" s="42"/>
      <c r="N123" s="42"/>
    </row>
    <row r="124" spans="6:14" ht="15">
      <c r="F124" s="42"/>
      <c r="G124" s="42"/>
      <c r="H124" s="42"/>
      <c r="I124" s="42"/>
      <c r="J124" s="42"/>
      <c r="K124" s="42"/>
      <c r="L124" s="42"/>
      <c r="M124" s="42"/>
      <c r="N124" s="42"/>
    </row>
    <row r="125" spans="6:14" ht="15">
      <c r="F125" s="42"/>
      <c r="G125" s="42"/>
      <c r="H125" s="42"/>
      <c r="I125" s="42"/>
      <c r="J125" s="42"/>
      <c r="K125" s="42"/>
      <c r="L125" s="42"/>
      <c r="M125" s="42"/>
      <c r="N125" s="42"/>
    </row>
    <row r="126" spans="6:14" ht="15">
      <c r="F126" s="42"/>
      <c r="G126" s="42"/>
      <c r="H126" s="42"/>
      <c r="I126" s="42"/>
      <c r="J126" s="42"/>
      <c r="K126" s="42"/>
      <c r="L126" s="42"/>
      <c r="M126" s="42"/>
      <c r="N126" s="42"/>
    </row>
    <row r="127" spans="6:14" ht="15">
      <c r="F127" s="42"/>
      <c r="G127" s="42"/>
      <c r="H127" s="42"/>
      <c r="I127" s="42"/>
      <c r="J127" s="42"/>
      <c r="K127" s="42"/>
      <c r="L127" s="42"/>
      <c r="M127" s="42"/>
      <c r="N127" s="42"/>
    </row>
    <row r="128" spans="6:14" ht="15"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6:14" ht="15"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6:14" ht="15">
      <c r="F130" s="42"/>
      <c r="G130" s="42"/>
      <c r="H130" s="42"/>
      <c r="I130" s="42"/>
      <c r="J130" s="42"/>
      <c r="K130" s="42"/>
      <c r="L130" s="42"/>
      <c r="M130" s="42"/>
      <c r="N130" s="42"/>
    </row>
    <row r="131" spans="6:14" ht="15">
      <c r="F131" s="42"/>
      <c r="G131" s="42"/>
      <c r="H131" s="42"/>
      <c r="I131" s="42"/>
      <c r="J131" s="42"/>
      <c r="K131" s="42"/>
      <c r="L131" s="42"/>
      <c r="M131" s="42"/>
      <c r="N131" s="42"/>
    </row>
    <row r="132" spans="6:14" ht="15">
      <c r="F132" s="42"/>
      <c r="G132" s="42"/>
      <c r="H132" s="42"/>
      <c r="I132" s="42"/>
      <c r="J132" s="42"/>
      <c r="K132" s="42"/>
      <c r="L132" s="42"/>
      <c r="M132" s="42"/>
      <c r="N132" s="42"/>
    </row>
    <row r="133" spans="6:14" ht="15">
      <c r="F133" s="42"/>
      <c r="G133" s="42"/>
      <c r="H133" s="42"/>
      <c r="I133" s="42"/>
      <c r="J133" s="42"/>
      <c r="K133" s="42"/>
      <c r="L133" s="42"/>
      <c r="M133" s="42"/>
      <c r="N133" s="42"/>
    </row>
    <row r="134" spans="6:14" ht="15">
      <c r="F134" s="42"/>
      <c r="G134" s="42"/>
      <c r="H134" s="42"/>
      <c r="I134" s="42"/>
      <c r="J134" s="42"/>
      <c r="K134" s="42"/>
      <c r="L134" s="42"/>
      <c r="M134" s="42"/>
      <c r="N134" s="42"/>
    </row>
    <row r="135" spans="6:14" ht="15">
      <c r="F135" s="42"/>
      <c r="G135" s="42"/>
      <c r="H135" s="42"/>
      <c r="I135" s="42"/>
      <c r="J135" s="42"/>
      <c r="K135" s="42"/>
      <c r="L135" s="42"/>
      <c r="M135" s="42"/>
      <c r="N135" s="42"/>
    </row>
    <row r="136" spans="6:14" ht="15">
      <c r="F136" s="42"/>
      <c r="G136" s="42"/>
      <c r="H136" s="42"/>
      <c r="I136" s="42"/>
      <c r="J136" s="42"/>
      <c r="K136" s="42"/>
      <c r="L136" s="42"/>
      <c r="M136" s="42"/>
      <c r="N136" s="42"/>
    </row>
    <row r="137" spans="6:14" ht="15"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6:14" ht="15"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6:14" ht="15"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6:14" ht="15">
      <c r="F140" s="42"/>
      <c r="G140" s="42"/>
      <c r="H140" s="42"/>
      <c r="I140" s="42"/>
      <c r="J140" s="42"/>
      <c r="K140" s="42"/>
      <c r="L140" s="42"/>
      <c r="M140" s="42"/>
      <c r="N140" s="42"/>
    </row>
    <row r="141" spans="6:14" ht="15">
      <c r="F141" s="42"/>
      <c r="G141" s="42"/>
      <c r="H141" s="42"/>
      <c r="I141" s="42"/>
      <c r="J141" s="42"/>
      <c r="K141" s="42"/>
      <c r="L141" s="42"/>
      <c r="M141" s="42"/>
      <c r="N141" s="42"/>
    </row>
    <row r="142" spans="6:14" ht="15">
      <c r="F142" s="42"/>
      <c r="G142" s="42"/>
      <c r="H142" s="42"/>
      <c r="I142" s="42"/>
      <c r="J142" s="42"/>
      <c r="K142" s="42"/>
      <c r="L142" s="42"/>
      <c r="M142" s="42"/>
      <c r="N142" s="42"/>
    </row>
    <row r="143" spans="6:14" ht="15">
      <c r="F143" s="42"/>
      <c r="G143" s="42"/>
      <c r="H143" s="42"/>
      <c r="I143" s="42"/>
      <c r="J143" s="42"/>
      <c r="K143" s="42"/>
      <c r="L143" s="42"/>
      <c r="M143" s="42"/>
      <c r="N143" s="42"/>
    </row>
    <row r="144" spans="6:14" ht="15"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6:14" ht="15">
      <c r="F145" s="42"/>
      <c r="G145" s="42"/>
      <c r="H145" s="42"/>
      <c r="I145" s="42"/>
      <c r="J145" s="42"/>
      <c r="K145" s="42"/>
      <c r="L145" s="42"/>
      <c r="M145" s="42"/>
      <c r="N145" s="42"/>
    </row>
    <row r="146" spans="6:14" ht="15">
      <c r="F146" s="42"/>
      <c r="G146" s="42"/>
      <c r="H146" s="42"/>
      <c r="I146" s="42"/>
      <c r="J146" s="42"/>
      <c r="K146" s="42"/>
      <c r="L146" s="42"/>
      <c r="M146" s="42"/>
      <c r="N146" s="42"/>
    </row>
    <row r="147" spans="6:14" ht="15">
      <c r="F147" s="42"/>
      <c r="G147" s="42"/>
      <c r="H147" s="42"/>
      <c r="I147" s="42"/>
      <c r="J147" s="42"/>
      <c r="K147" s="42"/>
      <c r="L147" s="42"/>
      <c r="M147" s="42"/>
      <c r="N147" s="42"/>
    </row>
    <row r="148" spans="6:14" ht="15">
      <c r="F148" s="42"/>
      <c r="G148" s="42"/>
      <c r="H148" s="42"/>
      <c r="I148" s="42"/>
      <c r="J148" s="42"/>
      <c r="K148" s="42"/>
      <c r="L148" s="42"/>
      <c r="M148" s="42"/>
      <c r="N148" s="42"/>
    </row>
    <row r="149" spans="6:14" ht="15">
      <c r="F149" s="42"/>
      <c r="G149" s="42"/>
      <c r="H149" s="42"/>
      <c r="I149" s="42"/>
      <c r="J149" s="42"/>
      <c r="K149" s="42"/>
      <c r="L149" s="42"/>
      <c r="M149" s="42"/>
      <c r="N149" s="42"/>
    </row>
    <row r="150" spans="6:14" ht="15">
      <c r="F150" s="42"/>
      <c r="G150" s="42"/>
      <c r="H150" s="42"/>
      <c r="I150" s="42"/>
      <c r="J150" s="42"/>
      <c r="K150" s="42"/>
      <c r="L150" s="42"/>
      <c r="M150" s="42"/>
      <c r="N150" s="42"/>
    </row>
    <row r="151" spans="6:14" ht="15">
      <c r="F151" s="42"/>
      <c r="G151" s="42"/>
      <c r="H151" s="42"/>
      <c r="I151" s="42"/>
      <c r="J151" s="42"/>
      <c r="K151" s="42"/>
      <c r="L151" s="42"/>
      <c r="M151" s="42"/>
      <c r="N151" s="42"/>
    </row>
    <row r="152" spans="6:14" ht="15">
      <c r="F152" s="42"/>
      <c r="G152" s="42"/>
      <c r="H152" s="42"/>
      <c r="I152" s="42"/>
      <c r="J152" s="42"/>
      <c r="K152" s="42"/>
      <c r="L152" s="42"/>
      <c r="M152" s="42"/>
      <c r="N152" s="42"/>
    </row>
    <row r="153" spans="6:14" ht="15">
      <c r="F153" s="42"/>
      <c r="G153" s="42"/>
      <c r="H153" s="42"/>
      <c r="I153" s="42"/>
      <c r="J153" s="42"/>
      <c r="K153" s="42"/>
      <c r="L153" s="42"/>
      <c r="M153" s="42"/>
      <c r="N153" s="42"/>
    </row>
    <row r="154" spans="6:14" ht="15">
      <c r="F154" s="42"/>
      <c r="G154" s="42"/>
      <c r="H154" s="42"/>
      <c r="I154" s="42"/>
      <c r="J154" s="42"/>
      <c r="K154" s="42"/>
      <c r="L154" s="42"/>
      <c r="M154" s="42"/>
      <c r="N154" s="42"/>
    </row>
    <row r="155" spans="6:14" ht="15">
      <c r="F155" s="42"/>
      <c r="G155" s="42"/>
      <c r="H155" s="42"/>
      <c r="I155" s="42"/>
      <c r="J155" s="42"/>
      <c r="K155" s="42"/>
      <c r="L155" s="42"/>
      <c r="M155" s="42"/>
      <c r="N155" s="42"/>
    </row>
    <row r="156" spans="6:14" ht="15">
      <c r="F156" s="42"/>
      <c r="G156" s="42"/>
      <c r="H156" s="42"/>
      <c r="I156" s="42"/>
      <c r="J156" s="42"/>
      <c r="K156" s="42"/>
      <c r="L156" s="42"/>
      <c r="M156" s="42"/>
      <c r="N156" s="42"/>
    </row>
    <row r="157" spans="6:14" ht="15">
      <c r="F157" s="42"/>
      <c r="G157" s="42"/>
      <c r="H157" s="42"/>
      <c r="I157" s="42"/>
      <c r="J157" s="42"/>
      <c r="K157" s="42"/>
      <c r="L157" s="42"/>
      <c r="M157" s="42"/>
      <c r="N157" s="42"/>
    </row>
    <row r="158" spans="6:14" ht="15">
      <c r="F158" s="42"/>
      <c r="G158" s="42"/>
      <c r="H158" s="42"/>
      <c r="I158" s="42"/>
      <c r="J158" s="42"/>
      <c r="K158" s="42"/>
      <c r="L158" s="42"/>
      <c r="M158" s="42"/>
      <c r="N158" s="42"/>
    </row>
    <row r="159" spans="6:14" ht="15">
      <c r="F159" s="42"/>
      <c r="G159" s="42"/>
      <c r="H159" s="42"/>
      <c r="I159" s="42"/>
      <c r="J159" s="42"/>
      <c r="K159" s="42"/>
      <c r="L159" s="42"/>
      <c r="M159" s="42"/>
      <c r="N159" s="42"/>
    </row>
    <row r="160" spans="6:14" ht="15">
      <c r="F160" s="42"/>
      <c r="G160" s="42"/>
      <c r="H160" s="42"/>
      <c r="I160" s="42"/>
      <c r="J160" s="42"/>
      <c r="K160" s="42"/>
      <c r="L160" s="42"/>
      <c r="M160" s="42"/>
      <c r="N160" s="42"/>
    </row>
    <row r="161" spans="6:14" ht="15">
      <c r="F161" s="42"/>
      <c r="G161" s="42"/>
      <c r="H161" s="42"/>
      <c r="I161" s="42"/>
      <c r="J161" s="42"/>
      <c r="K161" s="42"/>
      <c r="L161" s="42"/>
      <c r="M161" s="42"/>
      <c r="N161" s="42"/>
    </row>
    <row r="162" spans="6:14" ht="15">
      <c r="F162" s="42"/>
      <c r="G162" s="42"/>
      <c r="H162" s="42"/>
      <c r="I162" s="42"/>
      <c r="J162" s="42"/>
      <c r="K162" s="42"/>
      <c r="L162" s="42"/>
      <c r="M162" s="42"/>
      <c r="N162" s="42"/>
    </row>
    <row r="163" spans="6:14" ht="15">
      <c r="F163" s="42"/>
      <c r="G163" s="42"/>
      <c r="H163" s="42"/>
      <c r="I163" s="42"/>
      <c r="J163" s="42"/>
      <c r="K163" s="42"/>
      <c r="L163" s="42"/>
      <c r="M163" s="42"/>
      <c r="N163" s="42"/>
    </row>
    <row r="164" spans="6:14" ht="15">
      <c r="F164" s="42"/>
      <c r="G164" s="42"/>
      <c r="H164" s="42"/>
      <c r="I164" s="42"/>
      <c r="J164" s="42"/>
      <c r="K164" s="42"/>
      <c r="L164" s="42"/>
      <c r="M164" s="42"/>
      <c r="N164" s="42"/>
    </row>
    <row r="165" spans="6:14" ht="15">
      <c r="F165" s="42"/>
      <c r="G165" s="42"/>
      <c r="H165" s="42"/>
      <c r="I165" s="42"/>
      <c r="J165" s="42"/>
      <c r="K165" s="42"/>
      <c r="L165" s="42"/>
      <c r="M165" s="42"/>
      <c r="N165" s="42"/>
    </row>
    <row r="166" spans="6:14" ht="15">
      <c r="F166" s="42"/>
      <c r="G166" s="42"/>
      <c r="H166" s="42"/>
      <c r="I166" s="42"/>
      <c r="J166" s="42"/>
      <c r="K166" s="42"/>
      <c r="L166" s="42"/>
      <c r="M166" s="42"/>
      <c r="N166" s="42"/>
    </row>
    <row r="167" spans="6:14" ht="15">
      <c r="F167" s="42"/>
      <c r="G167" s="42"/>
      <c r="H167" s="42"/>
      <c r="I167" s="42"/>
      <c r="J167" s="42"/>
      <c r="K167" s="42"/>
      <c r="L167" s="42"/>
      <c r="M167" s="42"/>
      <c r="N167" s="42"/>
    </row>
    <row r="168" spans="6:14" ht="15">
      <c r="F168" s="42"/>
      <c r="G168" s="42"/>
      <c r="H168" s="42"/>
      <c r="I168" s="42"/>
      <c r="J168" s="42"/>
      <c r="K168" s="42"/>
      <c r="L168" s="42"/>
      <c r="M168" s="42"/>
      <c r="N168" s="42"/>
    </row>
    <row r="169" spans="6:14" ht="15">
      <c r="F169" s="42"/>
      <c r="G169" s="42"/>
      <c r="H169" s="42"/>
      <c r="I169" s="42"/>
      <c r="J169" s="42"/>
      <c r="K169" s="42"/>
      <c r="L169" s="42"/>
      <c r="M169" s="42"/>
      <c r="N169" s="42"/>
    </row>
    <row r="170" spans="6:14" ht="15">
      <c r="F170" s="42"/>
      <c r="G170" s="42"/>
      <c r="H170" s="42"/>
      <c r="I170" s="42"/>
      <c r="J170" s="42"/>
      <c r="K170" s="42"/>
      <c r="L170" s="42"/>
      <c r="M170" s="42"/>
      <c r="N170" s="42"/>
    </row>
    <row r="171" spans="6:14" ht="15">
      <c r="F171" s="42"/>
      <c r="G171" s="42"/>
      <c r="H171" s="42"/>
      <c r="I171" s="42"/>
      <c r="J171" s="42"/>
      <c r="K171" s="42"/>
      <c r="L171" s="42"/>
      <c r="M171" s="42"/>
      <c r="N171" s="42"/>
    </row>
    <row r="172" spans="6:14" ht="15">
      <c r="F172" s="42"/>
      <c r="G172" s="42"/>
      <c r="H172" s="42"/>
      <c r="I172" s="42"/>
      <c r="J172" s="42"/>
      <c r="K172" s="42"/>
      <c r="L172" s="42"/>
      <c r="M172" s="42"/>
      <c r="N172" s="42"/>
    </row>
    <row r="173" spans="6:14" ht="15">
      <c r="F173" s="42"/>
      <c r="G173" s="42"/>
      <c r="H173" s="42"/>
      <c r="I173" s="42"/>
      <c r="J173" s="42"/>
      <c r="K173" s="42"/>
      <c r="L173" s="42"/>
      <c r="M173" s="42"/>
      <c r="N173" s="42"/>
    </row>
    <row r="174" spans="6:14" ht="15">
      <c r="F174" s="42"/>
      <c r="G174" s="42"/>
      <c r="H174" s="42"/>
      <c r="I174" s="42"/>
      <c r="J174" s="42"/>
      <c r="K174" s="42"/>
      <c r="L174" s="42"/>
      <c r="M174" s="42"/>
      <c r="N174" s="42"/>
    </row>
    <row r="175" spans="6:14" ht="15">
      <c r="F175" s="42"/>
      <c r="G175" s="42"/>
      <c r="H175" s="42"/>
      <c r="I175" s="42"/>
      <c r="J175" s="42"/>
      <c r="K175" s="42"/>
      <c r="L175" s="42"/>
      <c r="M175" s="42"/>
      <c r="N175" s="42"/>
    </row>
    <row r="176" spans="6:14" ht="15">
      <c r="F176" s="42"/>
      <c r="G176" s="42"/>
      <c r="H176" s="42"/>
      <c r="I176" s="42"/>
      <c r="J176" s="42"/>
      <c r="K176" s="42"/>
      <c r="L176" s="42"/>
      <c r="M176" s="42"/>
      <c r="N176" s="42"/>
    </row>
    <row r="177" spans="6:14" ht="15">
      <c r="F177" s="42"/>
      <c r="G177" s="42"/>
      <c r="H177" s="42"/>
      <c r="I177" s="42"/>
      <c r="J177" s="42"/>
      <c r="K177" s="42"/>
      <c r="L177" s="42"/>
      <c r="M177" s="42"/>
      <c r="N177" s="42"/>
    </row>
    <row r="178" spans="6:14" ht="15">
      <c r="F178" s="42"/>
      <c r="G178" s="42"/>
      <c r="H178" s="42"/>
      <c r="I178" s="42"/>
      <c r="J178" s="42"/>
      <c r="K178" s="42"/>
      <c r="L178" s="42"/>
      <c r="M178" s="42"/>
      <c r="N178" s="42"/>
    </row>
    <row r="179" spans="6:14" ht="15">
      <c r="F179" s="42"/>
      <c r="G179" s="42"/>
      <c r="H179" s="42"/>
      <c r="I179" s="42"/>
      <c r="J179" s="42"/>
      <c r="K179" s="42"/>
      <c r="L179" s="42"/>
      <c r="M179" s="42"/>
      <c r="N179" s="42"/>
    </row>
    <row r="180" spans="6:14" ht="15">
      <c r="F180" s="42"/>
      <c r="G180" s="42"/>
      <c r="H180" s="42"/>
      <c r="I180" s="42"/>
      <c r="J180" s="42"/>
      <c r="K180" s="42"/>
      <c r="L180" s="42"/>
      <c r="M180" s="42"/>
      <c r="N180" s="42"/>
    </row>
    <row r="181" spans="6:14" ht="15">
      <c r="F181" s="42"/>
      <c r="G181" s="42"/>
      <c r="H181" s="42"/>
      <c r="I181" s="42"/>
      <c r="J181" s="42"/>
      <c r="K181" s="42"/>
      <c r="L181" s="42"/>
      <c r="M181" s="42"/>
      <c r="N181" s="42"/>
    </row>
    <row r="182" spans="6:14" ht="15">
      <c r="F182" s="42"/>
      <c r="G182" s="42"/>
      <c r="H182" s="42"/>
      <c r="I182" s="42"/>
      <c r="J182" s="42"/>
      <c r="K182" s="42"/>
      <c r="L182" s="42"/>
      <c r="M182" s="42"/>
      <c r="N182" s="42"/>
    </row>
    <row r="183" spans="6:14" ht="15">
      <c r="F183" s="42"/>
      <c r="G183" s="42"/>
      <c r="H183" s="42"/>
      <c r="I183" s="42"/>
      <c r="J183" s="42"/>
      <c r="K183" s="42"/>
      <c r="L183" s="42"/>
      <c r="M183" s="42"/>
      <c r="N183" s="42"/>
    </row>
    <row r="184" spans="6:14" ht="15">
      <c r="F184" s="42"/>
      <c r="G184" s="42"/>
      <c r="H184" s="42"/>
      <c r="I184" s="42"/>
      <c r="J184" s="42"/>
      <c r="K184" s="42"/>
      <c r="L184" s="42"/>
      <c r="M184" s="42"/>
      <c r="N184" s="42"/>
    </row>
    <row r="185" spans="6:14" ht="15">
      <c r="F185" s="42"/>
      <c r="G185" s="42"/>
      <c r="H185" s="42"/>
      <c r="I185" s="42"/>
      <c r="J185" s="42"/>
      <c r="K185" s="42"/>
      <c r="L185" s="42"/>
      <c r="M185" s="42"/>
      <c r="N185" s="42"/>
    </row>
    <row r="186" spans="6:14" ht="15">
      <c r="F186" s="42"/>
      <c r="G186" s="42"/>
      <c r="H186" s="42"/>
      <c r="I186" s="42"/>
      <c r="J186" s="42"/>
      <c r="K186" s="42"/>
      <c r="L186" s="42"/>
      <c r="M186" s="42"/>
      <c r="N186" s="42"/>
    </row>
    <row r="187" spans="6:14" ht="15">
      <c r="F187" s="42"/>
      <c r="G187" s="42"/>
      <c r="H187" s="42"/>
      <c r="I187" s="42"/>
      <c r="J187" s="42"/>
      <c r="K187" s="42"/>
      <c r="L187" s="42"/>
      <c r="M187" s="42"/>
      <c r="N187" s="42"/>
    </row>
    <row r="188" spans="6:14" ht="15">
      <c r="F188" s="42"/>
      <c r="G188" s="42"/>
      <c r="H188" s="42"/>
      <c r="I188" s="42"/>
      <c r="J188" s="42"/>
      <c r="K188" s="42"/>
      <c r="L188" s="42"/>
      <c r="M188" s="42"/>
      <c r="N188" s="42"/>
    </row>
    <row r="189" spans="6:14" ht="15">
      <c r="F189" s="42"/>
      <c r="G189" s="42"/>
      <c r="H189" s="42"/>
      <c r="I189" s="42"/>
      <c r="J189" s="42"/>
      <c r="K189" s="42"/>
      <c r="L189" s="42"/>
      <c r="M189" s="42"/>
      <c r="N189" s="42"/>
    </row>
    <row r="190" spans="6:14" ht="15">
      <c r="F190" s="42"/>
      <c r="G190" s="42"/>
      <c r="H190" s="42"/>
      <c r="I190" s="42"/>
      <c r="J190" s="42"/>
      <c r="K190" s="42"/>
      <c r="L190" s="42"/>
      <c r="M190" s="42"/>
      <c r="N190" s="42"/>
    </row>
    <row r="191" spans="6:14" ht="15">
      <c r="F191" s="42"/>
      <c r="G191" s="42"/>
      <c r="H191" s="42"/>
      <c r="I191" s="42"/>
      <c r="J191" s="42"/>
      <c r="K191" s="42"/>
      <c r="L191" s="42"/>
      <c r="M191" s="42"/>
      <c r="N191" s="42"/>
    </row>
    <row r="192" spans="6:14" ht="15">
      <c r="F192" s="42"/>
      <c r="G192" s="42"/>
      <c r="H192" s="42"/>
      <c r="I192" s="42"/>
      <c r="J192" s="42"/>
      <c r="K192" s="42"/>
      <c r="L192" s="42"/>
      <c r="M192" s="42"/>
      <c r="N192" s="42"/>
    </row>
    <row r="193" spans="6:14" ht="15">
      <c r="F193" s="42"/>
      <c r="G193" s="42"/>
      <c r="H193" s="42"/>
      <c r="I193" s="42"/>
      <c r="J193" s="42"/>
      <c r="K193" s="42"/>
      <c r="L193" s="42"/>
      <c r="M193" s="42"/>
      <c r="N193" s="42"/>
    </row>
    <row r="194" spans="6:14" ht="15">
      <c r="F194" s="42"/>
      <c r="G194" s="42"/>
      <c r="H194" s="42"/>
      <c r="I194" s="42"/>
      <c r="J194" s="42"/>
      <c r="K194" s="42"/>
      <c r="L194" s="42"/>
      <c r="M194" s="42"/>
      <c r="N194" s="42"/>
    </row>
    <row r="195" spans="6:14" ht="15">
      <c r="F195" s="42"/>
      <c r="G195" s="42"/>
      <c r="H195" s="42"/>
      <c r="I195" s="42"/>
      <c r="J195" s="42"/>
      <c r="K195" s="42"/>
      <c r="L195" s="42"/>
      <c r="M195" s="42"/>
      <c r="N195" s="42"/>
    </row>
    <row r="196" spans="6:14" ht="15">
      <c r="F196" s="42"/>
      <c r="G196" s="42"/>
      <c r="H196" s="42"/>
      <c r="I196" s="42"/>
      <c r="J196" s="42"/>
      <c r="K196" s="42"/>
      <c r="L196" s="42"/>
      <c r="M196" s="42"/>
      <c r="N196" s="42"/>
    </row>
    <row r="197" spans="6:14" ht="15">
      <c r="F197" s="42"/>
      <c r="G197" s="42"/>
      <c r="H197" s="42"/>
      <c r="I197" s="42"/>
      <c r="J197" s="42"/>
      <c r="K197" s="42"/>
      <c r="L197" s="42"/>
      <c r="M197" s="42"/>
      <c r="N197" s="42"/>
    </row>
    <row r="198" spans="6:14" ht="15">
      <c r="F198" s="42"/>
      <c r="G198" s="42"/>
      <c r="H198" s="42"/>
      <c r="I198" s="42"/>
      <c r="J198" s="42"/>
      <c r="K198" s="42"/>
      <c r="L198" s="42"/>
      <c r="M198" s="42"/>
      <c r="N198" s="42"/>
    </row>
    <row r="199" spans="6:14" ht="15">
      <c r="F199" s="42"/>
      <c r="G199" s="42"/>
      <c r="H199" s="42"/>
      <c r="I199" s="42"/>
      <c r="J199" s="42"/>
      <c r="K199" s="42"/>
      <c r="L199" s="42"/>
      <c r="M199" s="42"/>
      <c r="N199" s="42"/>
    </row>
    <row r="200" spans="6:14" ht="15">
      <c r="F200" s="42"/>
      <c r="G200" s="42"/>
      <c r="H200" s="42"/>
      <c r="I200" s="42"/>
      <c r="J200" s="42"/>
      <c r="K200" s="42"/>
      <c r="L200" s="42"/>
      <c r="M200" s="42"/>
      <c r="N200" s="42"/>
    </row>
    <row r="201" spans="6:14" ht="15">
      <c r="F201" s="42"/>
      <c r="G201" s="42"/>
      <c r="H201" s="42"/>
      <c r="I201" s="42"/>
      <c r="J201" s="42"/>
      <c r="K201" s="42"/>
      <c r="L201" s="42"/>
      <c r="M201" s="42"/>
      <c r="N201" s="42"/>
    </row>
    <row r="202" spans="6:14" ht="15">
      <c r="F202" s="42"/>
      <c r="G202" s="42"/>
      <c r="H202" s="42"/>
      <c r="I202" s="42"/>
      <c r="J202" s="42"/>
      <c r="K202" s="42"/>
      <c r="L202" s="42"/>
      <c r="M202" s="42"/>
      <c r="N202" s="42"/>
    </row>
    <row r="203" spans="6:14" ht="15">
      <c r="F203" s="42"/>
      <c r="G203" s="42"/>
      <c r="H203" s="42"/>
      <c r="I203" s="42"/>
      <c r="J203" s="42"/>
      <c r="K203" s="42"/>
      <c r="L203" s="42"/>
      <c r="M203" s="42"/>
      <c r="N203" s="42"/>
    </row>
    <row r="204" spans="6:14" ht="15">
      <c r="F204" s="42"/>
      <c r="G204" s="42"/>
      <c r="H204" s="42"/>
      <c r="I204" s="42"/>
      <c r="J204" s="42"/>
      <c r="K204" s="42"/>
      <c r="L204" s="42"/>
      <c r="M204" s="42"/>
      <c r="N204" s="42"/>
    </row>
    <row r="205" spans="6:14" ht="15">
      <c r="F205" s="42"/>
      <c r="G205" s="42"/>
      <c r="H205" s="42"/>
      <c r="I205" s="42"/>
      <c r="J205" s="42"/>
      <c r="K205" s="42"/>
      <c r="L205" s="42"/>
      <c r="M205" s="42"/>
      <c r="N205" s="42"/>
    </row>
    <row r="206" spans="6:14" ht="15">
      <c r="F206" s="42"/>
      <c r="G206" s="42"/>
      <c r="H206" s="42"/>
      <c r="I206" s="42"/>
      <c r="J206" s="42"/>
      <c r="K206" s="42"/>
      <c r="L206" s="42"/>
      <c r="M206" s="42"/>
      <c r="N206" s="42"/>
    </row>
    <row r="207" spans="6:14" ht="15">
      <c r="F207" s="42"/>
      <c r="G207" s="42"/>
      <c r="H207" s="42"/>
      <c r="I207" s="42"/>
      <c r="J207" s="42"/>
      <c r="K207" s="42"/>
      <c r="L207" s="42"/>
      <c r="M207" s="42"/>
      <c r="N207" s="42"/>
    </row>
    <row r="208" spans="6:14" ht="15">
      <c r="F208" s="42"/>
      <c r="G208" s="42"/>
      <c r="H208" s="42"/>
      <c r="I208" s="42"/>
      <c r="J208" s="42"/>
      <c r="K208" s="42"/>
      <c r="L208" s="42"/>
      <c r="M208" s="42"/>
      <c r="N208" s="42"/>
    </row>
    <row r="209" spans="6:14" ht="15">
      <c r="F209" s="42"/>
      <c r="G209" s="42"/>
      <c r="H209" s="42"/>
      <c r="I209" s="42"/>
      <c r="J209" s="42"/>
      <c r="K209" s="42"/>
      <c r="L209" s="42"/>
      <c r="M209" s="42"/>
      <c r="N209" s="42"/>
    </row>
    <row r="210" spans="6:14" ht="15">
      <c r="F210" s="42"/>
      <c r="G210" s="42"/>
      <c r="H210" s="42"/>
      <c r="I210" s="42"/>
      <c r="J210" s="42"/>
      <c r="K210" s="42"/>
      <c r="L210" s="42"/>
      <c r="M210" s="42"/>
      <c r="N210" s="42"/>
    </row>
    <row r="211" spans="6:14" ht="15">
      <c r="F211" s="42"/>
      <c r="G211" s="42"/>
      <c r="H211" s="42"/>
      <c r="I211" s="42"/>
      <c r="J211" s="42"/>
      <c r="K211" s="42"/>
      <c r="L211" s="42"/>
      <c r="M211" s="42"/>
      <c r="N211" s="42"/>
    </row>
    <row r="212" spans="6:14" ht="15">
      <c r="F212" s="42"/>
      <c r="G212" s="42"/>
      <c r="H212" s="42"/>
      <c r="I212" s="42"/>
      <c r="J212" s="42"/>
      <c r="K212" s="42"/>
      <c r="L212" s="42"/>
      <c r="M212" s="42"/>
      <c r="N212" s="42"/>
    </row>
    <row r="213" spans="6:14" ht="15">
      <c r="F213" s="42"/>
      <c r="G213" s="42"/>
      <c r="H213" s="42"/>
      <c r="I213" s="42"/>
      <c r="J213" s="42"/>
      <c r="K213" s="42"/>
      <c r="L213" s="42"/>
      <c r="M213" s="42"/>
      <c r="N213" s="42"/>
    </row>
    <row r="214" spans="6:14" ht="15">
      <c r="F214" s="42"/>
      <c r="G214" s="42"/>
      <c r="H214" s="42"/>
      <c r="I214" s="42"/>
      <c r="J214" s="42"/>
      <c r="K214" s="42"/>
      <c r="L214" s="42"/>
      <c r="M214" s="42"/>
      <c r="N214" s="42"/>
    </row>
    <row r="215" spans="6:14" ht="15">
      <c r="F215" s="42"/>
      <c r="G215" s="42"/>
      <c r="H215" s="42"/>
      <c r="I215" s="42"/>
      <c r="J215" s="42"/>
      <c r="K215" s="42"/>
      <c r="L215" s="42"/>
      <c r="M215" s="42"/>
      <c r="N215" s="42"/>
    </row>
    <row r="216" spans="6:14" ht="15"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6:14" ht="15">
      <c r="F217" s="42"/>
      <c r="G217" s="42"/>
      <c r="H217" s="42"/>
      <c r="I217" s="42"/>
      <c r="J217" s="42"/>
      <c r="K217" s="42"/>
      <c r="L217" s="42"/>
      <c r="M217" s="42"/>
      <c r="N217" s="42"/>
    </row>
    <row r="218" spans="6:14" ht="15">
      <c r="F218" s="42"/>
      <c r="G218" s="42"/>
      <c r="H218" s="42"/>
      <c r="I218" s="42"/>
      <c r="J218" s="42"/>
      <c r="K218" s="42"/>
      <c r="L218" s="42"/>
      <c r="M218" s="42"/>
      <c r="N218" s="42"/>
    </row>
    <row r="219" spans="6:14" ht="15">
      <c r="F219" s="42"/>
      <c r="G219" s="42"/>
      <c r="H219" s="42"/>
      <c r="I219" s="42"/>
      <c r="J219" s="42"/>
      <c r="K219" s="42"/>
      <c r="L219" s="42"/>
      <c r="M219" s="42"/>
      <c r="N219" s="42"/>
    </row>
    <row r="220" spans="6:14" ht="15">
      <c r="F220" s="42"/>
      <c r="G220" s="42"/>
      <c r="H220" s="42"/>
      <c r="I220" s="42"/>
      <c r="J220" s="42"/>
      <c r="K220" s="42"/>
      <c r="L220" s="42"/>
      <c r="M220" s="42"/>
      <c r="N220" s="42"/>
    </row>
    <row r="221" spans="6:14" ht="15">
      <c r="F221" s="42"/>
      <c r="G221" s="42"/>
      <c r="H221" s="42"/>
      <c r="I221" s="42"/>
      <c r="J221" s="42"/>
      <c r="K221" s="42"/>
      <c r="L221" s="42"/>
      <c r="M221" s="42"/>
      <c r="N221" s="42"/>
    </row>
    <row r="222" spans="6:14" ht="15"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6:14" ht="15">
      <c r="F223" s="42"/>
      <c r="G223" s="42"/>
      <c r="H223" s="42"/>
      <c r="I223" s="42"/>
      <c r="J223" s="42"/>
      <c r="K223" s="42"/>
      <c r="L223" s="42"/>
      <c r="M223" s="42"/>
      <c r="N223" s="42"/>
    </row>
    <row r="224" spans="6:14" ht="15">
      <c r="F224" s="42"/>
      <c r="G224" s="42"/>
      <c r="H224" s="42"/>
      <c r="I224" s="42"/>
      <c r="J224" s="42"/>
      <c r="K224" s="42"/>
      <c r="L224" s="42"/>
      <c r="M224" s="42"/>
      <c r="N224" s="42"/>
    </row>
    <row r="225" spans="6:14" ht="15">
      <c r="F225" s="42"/>
      <c r="G225" s="42"/>
      <c r="H225" s="42"/>
      <c r="I225" s="42"/>
      <c r="J225" s="42"/>
      <c r="K225" s="42"/>
      <c r="L225" s="42"/>
      <c r="M225" s="42"/>
      <c r="N225" s="42"/>
    </row>
    <row r="226" spans="6:14" ht="15">
      <c r="F226" s="42"/>
      <c r="G226" s="42"/>
      <c r="H226" s="42"/>
      <c r="I226" s="42"/>
      <c r="J226" s="42"/>
      <c r="K226" s="42"/>
      <c r="L226" s="42"/>
      <c r="M226" s="42"/>
      <c r="N226" s="42"/>
    </row>
    <row r="227" spans="6:14" ht="15">
      <c r="F227" s="42"/>
      <c r="G227" s="42"/>
      <c r="H227" s="42"/>
      <c r="I227" s="42"/>
      <c r="J227" s="42"/>
      <c r="K227" s="42"/>
      <c r="L227" s="42"/>
      <c r="M227" s="42"/>
      <c r="N227" s="42"/>
    </row>
    <row r="228" spans="6:14" ht="15">
      <c r="F228" s="42"/>
      <c r="G228" s="42"/>
      <c r="H228" s="42"/>
      <c r="I228" s="42"/>
      <c r="J228" s="42"/>
      <c r="K228" s="42"/>
      <c r="L228" s="42"/>
      <c r="M228" s="42"/>
      <c r="N228" s="42"/>
    </row>
    <row r="229" spans="6:14" ht="15">
      <c r="F229" s="42"/>
      <c r="G229" s="42"/>
      <c r="H229" s="42"/>
      <c r="I229" s="42"/>
      <c r="J229" s="42"/>
      <c r="K229" s="42"/>
      <c r="L229" s="42"/>
      <c r="M229" s="42"/>
      <c r="N229" s="42"/>
    </row>
    <row r="230" spans="6:14" ht="15">
      <c r="F230" s="42"/>
      <c r="G230" s="42"/>
      <c r="H230" s="42"/>
      <c r="I230" s="42"/>
      <c r="J230" s="42"/>
      <c r="K230" s="42"/>
      <c r="L230" s="42"/>
      <c r="M230" s="42"/>
      <c r="N230" s="42"/>
    </row>
    <row r="231" spans="6:14" ht="15">
      <c r="F231" s="42"/>
      <c r="G231" s="42"/>
      <c r="H231" s="42"/>
      <c r="I231" s="42"/>
      <c r="J231" s="42"/>
      <c r="K231" s="42"/>
      <c r="L231" s="42"/>
      <c r="M231" s="42"/>
      <c r="N231" s="42"/>
    </row>
    <row r="232" spans="6:14" ht="15">
      <c r="F232" s="42"/>
      <c r="G232" s="42"/>
      <c r="H232" s="42"/>
      <c r="I232" s="42"/>
      <c r="J232" s="42"/>
      <c r="K232" s="42"/>
      <c r="L232" s="42"/>
      <c r="M232" s="42"/>
      <c r="N232" s="42"/>
    </row>
    <row r="233" spans="6:14" ht="15">
      <c r="F233" s="42"/>
      <c r="G233" s="42"/>
      <c r="H233" s="42"/>
      <c r="I233" s="42"/>
      <c r="J233" s="42"/>
      <c r="K233" s="42"/>
      <c r="L233" s="42"/>
      <c r="M233" s="42"/>
      <c r="N233" s="42"/>
    </row>
    <row r="234" spans="6:14" ht="15">
      <c r="F234" s="42"/>
      <c r="G234" s="42"/>
      <c r="H234" s="42"/>
      <c r="I234" s="42"/>
      <c r="J234" s="42"/>
      <c r="K234" s="42"/>
      <c r="L234" s="42"/>
      <c r="M234" s="42"/>
      <c r="N234" s="42"/>
    </row>
    <row r="235" spans="6:14" ht="15">
      <c r="F235" s="42"/>
      <c r="G235" s="42"/>
      <c r="H235" s="42"/>
      <c r="I235" s="42"/>
      <c r="J235" s="42"/>
      <c r="K235" s="42"/>
      <c r="L235" s="42"/>
      <c r="M235" s="42"/>
      <c r="N235" s="42"/>
    </row>
    <row r="236" spans="6:14" ht="15">
      <c r="F236" s="42"/>
      <c r="G236" s="42"/>
      <c r="H236" s="42"/>
      <c r="I236" s="42"/>
      <c r="J236" s="42"/>
      <c r="K236" s="42"/>
      <c r="L236" s="42"/>
      <c r="M236" s="42"/>
      <c r="N236" s="42"/>
    </row>
    <row r="237" spans="6:14" ht="15">
      <c r="F237" s="42"/>
      <c r="G237" s="42"/>
      <c r="H237" s="42"/>
      <c r="I237" s="42"/>
      <c r="J237" s="42"/>
      <c r="K237" s="42"/>
      <c r="L237" s="42"/>
      <c r="M237" s="42"/>
      <c r="N237" s="42"/>
    </row>
    <row r="238" spans="6:14" ht="15">
      <c r="F238" s="42"/>
      <c r="G238" s="42"/>
      <c r="H238" s="42"/>
      <c r="I238" s="42"/>
      <c r="J238" s="42"/>
      <c r="K238" s="42"/>
      <c r="L238" s="42"/>
      <c r="M238" s="42"/>
      <c r="N238" s="42"/>
    </row>
    <row r="239" spans="6:14" ht="15">
      <c r="F239" s="42"/>
      <c r="G239" s="42"/>
      <c r="H239" s="42"/>
      <c r="I239" s="42"/>
      <c r="J239" s="42"/>
      <c r="K239" s="42"/>
      <c r="L239" s="42"/>
      <c r="M239" s="42"/>
      <c r="N239" s="42"/>
    </row>
    <row r="240" spans="6:14" ht="15">
      <c r="F240" s="42"/>
      <c r="G240" s="42"/>
      <c r="H240" s="42"/>
      <c r="I240" s="42"/>
      <c r="J240" s="42"/>
      <c r="K240" s="42"/>
      <c r="L240" s="42"/>
      <c r="M240" s="42"/>
      <c r="N240" s="42"/>
    </row>
    <row r="241" spans="6:14" ht="15">
      <c r="F241" s="42"/>
      <c r="G241" s="42"/>
      <c r="H241" s="42"/>
      <c r="I241" s="42"/>
      <c r="J241" s="42"/>
      <c r="K241" s="42"/>
      <c r="L241" s="42"/>
      <c r="M241" s="42"/>
      <c r="N241" s="42"/>
    </row>
    <row r="242" spans="6:14" ht="15">
      <c r="F242" s="42"/>
      <c r="G242" s="42"/>
      <c r="H242" s="42"/>
      <c r="I242" s="42"/>
      <c r="J242" s="42"/>
      <c r="K242" s="42"/>
      <c r="L242" s="42"/>
      <c r="M242" s="42"/>
      <c r="N242" s="42"/>
    </row>
    <row r="243" spans="6:14" ht="15">
      <c r="F243" s="42"/>
      <c r="G243" s="42"/>
      <c r="H243" s="42"/>
      <c r="I243" s="42"/>
      <c r="J243" s="42"/>
      <c r="K243" s="42"/>
      <c r="L243" s="42"/>
      <c r="M243" s="42"/>
      <c r="N243" s="42"/>
    </row>
    <row r="244" spans="6:14" ht="15">
      <c r="F244" s="42"/>
      <c r="G244" s="42"/>
      <c r="H244" s="42"/>
      <c r="I244" s="42"/>
      <c r="J244" s="42"/>
      <c r="K244" s="42"/>
      <c r="L244" s="42"/>
      <c r="M244" s="42"/>
      <c r="N244" s="42"/>
    </row>
    <row r="245" spans="6:14" ht="15">
      <c r="F245" s="42"/>
      <c r="G245" s="42"/>
      <c r="H245" s="42"/>
      <c r="I245" s="42"/>
      <c r="J245" s="42"/>
      <c r="K245" s="42"/>
      <c r="L245" s="42"/>
      <c r="M245" s="42"/>
      <c r="N245" s="42"/>
    </row>
    <row r="246" spans="6:14" ht="15">
      <c r="F246" s="42"/>
      <c r="G246" s="42"/>
      <c r="H246" s="42"/>
      <c r="I246" s="42"/>
      <c r="J246" s="42"/>
      <c r="K246" s="42"/>
      <c r="L246" s="42"/>
      <c r="M246" s="42"/>
      <c r="N246" s="42"/>
    </row>
    <row r="247" spans="6:14" ht="15">
      <c r="F247" s="42"/>
      <c r="G247" s="42"/>
      <c r="H247" s="42"/>
      <c r="I247" s="42"/>
      <c r="J247" s="42"/>
      <c r="K247" s="42"/>
      <c r="L247" s="42"/>
      <c r="M247" s="42"/>
      <c r="N247" s="42"/>
    </row>
    <row r="248" spans="6:14" ht="15">
      <c r="F248" s="42"/>
      <c r="G248" s="42"/>
      <c r="H248" s="42"/>
      <c r="I248" s="42"/>
      <c r="J248" s="42"/>
      <c r="K248" s="42"/>
      <c r="L248" s="42"/>
      <c r="M248" s="42"/>
      <c r="N248" s="42"/>
    </row>
    <row r="249" spans="6:14" ht="15">
      <c r="F249" s="42"/>
      <c r="G249" s="42"/>
      <c r="H249" s="42"/>
      <c r="I249" s="42"/>
      <c r="J249" s="42"/>
      <c r="K249" s="42"/>
      <c r="L249" s="42"/>
      <c r="M249" s="42"/>
      <c r="N249" s="42"/>
    </row>
    <row r="250" spans="6:14" ht="15">
      <c r="F250" s="42"/>
      <c r="G250" s="42"/>
      <c r="H250" s="42"/>
      <c r="I250" s="42"/>
      <c r="J250" s="42"/>
      <c r="K250" s="42"/>
      <c r="L250" s="42"/>
      <c r="M250" s="42"/>
      <c r="N250" s="42"/>
    </row>
    <row r="251" spans="6:14" ht="15">
      <c r="F251" s="42"/>
      <c r="G251" s="42"/>
      <c r="H251" s="42"/>
      <c r="I251" s="42"/>
      <c r="J251" s="42"/>
      <c r="K251" s="42"/>
      <c r="L251" s="42"/>
      <c r="M251" s="42"/>
      <c r="N251" s="42"/>
    </row>
    <row r="252" spans="6:14" ht="15">
      <c r="F252" s="42"/>
      <c r="G252" s="42"/>
      <c r="H252" s="42"/>
      <c r="I252" s="42"/>
      <c r="J252" s="42"/>
      <c r="K252" s="42"/>
      <c r="L252" s="42"/>
      <c r="M252" s="42"/>
      <c r="N252" s="42"/>
    </row>
    <row r="253" spans="6:14" ht="15">
      <c r="F253" s="42"/>
      <c r="G253" s="42"/>
      <c r="H253" s="42"/>
      <c r="I253" s="42"/>
      <c r="J253" s="42"/>
      <c r="K253" s="42"/>
      <c r="L253" s="42"/>
      <c r="M253" s="42"/>
      <c r="N253" s="42"/>
    </row>
    <row r="254" spans="6:14" ht="15">
      <c r="F254" s="42"/>
      <c r="G254" s="42"/>
      <c r="H254" s="42"/>
      <c r="I254" s="42"/>
      <c r="J254" s="42"/>
      <c r="K254" s="42"/>
      <c r="L254" s="42"/>
      <c r="M254" s="42"/>
      <c r="N254" s="42"/>
    </row>
    <row r="255" spans="6:14" ht="15">
      <c r="F255" s="42"/>
      <c r="G255" s="42"/>
      <c r="H255" s="42"/>
      <c r="I255" s="42"/>
      <c r="J255" s="42"/>
      <c r="K255" s="42"/>
      <c r="L255" s="42"/>
      <c r="M255" s="42"/>
      <c r="N255" s="42"/>
    </row>
    <row r="256" spans="6:14" ht="15">
      <c r="F256" s="42"/>
      <c r="G256" s="42"/>
      <c r="H256" s="42"/>
      <c r="I256" s="42"/>
      <c r="J256" s="42"/>
      <c r="K256" s="42"/>
      <c r="L256" s="42"/>
      <c r="M256" s="42"/>
      <c r="N256" s="42"/>
    </row>
    <row r="257" spans="6:14" ht="15">
      <c r="F257" s="42"/>
      <c r="G257" s="42"/>
      <c r="H257" s="42"/>
      <c r="I257" s="42"/>
      <c r="J257" s="42"/>
      <c r="K257" s="42"/>
      <c r="L257" s="42"/>
      <c r="M257" s="42"/>
      <c r="N257" s="42"/>
    </row>
    <row r="258" spans="6:14" ht="15">
      <c r="F258" s="42"/>
      <c r="G258" s="42"/>
      <c r="H258" s="42"/>
      <c r="I258" s="42"/>
      <c r="J258" s="42"/>
      <c r="K258" s="42"/>
      <c r="L258" s="42"/>
      <c r="M258" s="42"/>
      <c r="N258" s="42"/>
    </row>
    <row r="259" spans="6:14" ht="15">
      <c r="F259" s="42"/>
      <c r="G259" s="42"/>
      <c r="H259" s="42"/>
      <c r="I259" s="42"/>
      <c r="J259" s="42"/>
      <c r="K259" s="42"/>
      <c r="L259" s="42"/>
      <c r="M259" s="42"/>
      <c r="N259" s="42"/>
    </row>
    <row r="260" spans="6:14" ht="15">
      <c r="F260" s="42"/>
      <c r="G260" s="42"/>
      <c r="H260" s="42"/>
      <c r="I260" s="42"/>
      <c r="J260" s="42"/>
      <c r="K260" s="42"/>
      <c r="L260" s="42"/>
      <c r="M260" s="42"/>
      <c r="N260" s="42"/>
    </row>
    <row r="261" spans="6:14" ht="15">
      <c r="F261" s="42"/>
      <c r="G261" s="42"/>
      <c r="H261" s="42"/>
      <c r="I261" s="42"/>
      <c r="J261" s="42"/>
      <c r="K261" s="42"/>
      <c r="L261" s="42"/>
      <c r="M261" s="42"/>
      <c r="N261" s="42"/>
    </row>
    <row r="262" spans="6:14" ht="15">
      <c r="F262" s="42"/>
      <c r="G262" s="42"/>
      <c r="H262" s="42"/>
      <c r="I262" s="42"/>
      <c r="J262" s="42"/>
      <c r="K262" s="42"/>
      <c r="L262" s="42"/>
      <c r="M262" s="42"/>
      <c r="N262" s="42"/>
    </row>
    <row r="263" spans="6:14" ht="15">
      <c r="F263" s="42"/>
      <c r="G263" s="42"/>
      <c r="H263" s="42"/>
      <c r="I263" s="42"/>
      <c r="J263" s="42"/>
      <c r="K263" s="42"/>
      <c r="L263" s="42"/>
      <c r="M263" s="42"/>
      <c r="N263" s="42"/>
    </row>
    <row r="264" spans="6:14" ht="15">
      <c r="F264" s="42"/>
      <c r="G264" s="42"/>
      <c r="H264" s="42"/>
      <c r="I264" s="42"/>
      <c r="J264" s="42"/>
      <c r="K264" s="42"/>
      <c r="L264" s="42"/>
      <c r="M264" s="42"/>
      <c r="N264" s="42"/>
    </row>
    <row r="265" spans="6:14" ht="15">
      <c r="F265" s="42"/>
      <c r="G265" s="42"/>
      <c r="H265" s="42"/>
      <c r="I265" s="42"/>
      <c r="J265" s="42"/>
      <c r="K265" s="42"/>
      <c r="L265" s="42"/>
      <c r="M265" s="42"/>
      <c r="N265" s="42"/>
    </row>
    <row r="266" spans="6:14" ht="15">
      <c r="F266" s="42"/>
      <c r="G266" s="42"/>
      <c r="H266" s="42"/>
      <c r="I266" s="42"/>
      <c r="J266" s="42"/>
      <c r="K266" s="42"/>
      <c r="L266" s="42"/>
      <c r="M266" s="42"/>
      <c r="N266" s="42"/>
    </row>
    <row r="267" spans="6:14" ht="15">
      <c r="F267" s="42"/>
      <c r="G267" s="42"/>
      <c r="H267" s="42"/>
      <c r="I267" s="42"/>
      <c r="J267" s="42"/>
      <c r="K267" s="42"/>
      <c r="L267" s="42"/>
      <c r="M267" s="42"/>
      <c r="N267" s="42"/>
    </row>
    <row r="268" spans="6:14" ht="15">
      <c r="F268" s="42"/>
      <c r="G268" s="42"/>
      <c r="H268" s="42"/>
      <c r="I268" s="42"/>
      <c r="J268" s="42"/>
      <c r="K268" s="42"/>
      <c r="L268" s="42"/>
      <c r="M268" s="42"/>
      <c r="N268" s="42"/>
    </row>
    <row r="269" spans="6:14" ht="15">
      <c r="F269" s="42"/>
      <c r="G269" s="42"/>
      <c r="H269" s="42"/>
      <c r="I269" s="42"/>
      <c r="J269" s="42"/>
      <c r="K269" s="42"/>
      <c r="L269" s="42"/>
      <c r="M269" s="42"/>
      <c r="N269" s="42"/>
    </row>
    <row r="270" spans="6:14" ht="15">
      <c r="F270" s="42"/>
      <c r="G270" s="42"/>
      <c r="H270" s="42"/>
      <c r="I270" s="42"/>
      <c r="J270" s="42"/>
      <c r="K270" s="42"/>
      <c r="L270" s="42"/>
      <c r="M270" s="42"/>
      <c r="N270" s="42"/>
    </row>
    <row r="271" spans="6:14" ht="15">
      <c r="F271" s="42"/>
      <c r="G271" s="42"/>
      <c r="H271" s="42"/>
      <c r="I271" s="42"/>
      <c r="J271" s="42"/>
      <c r="K271" s="42"/>
      <c r="L271" s="42"/>
      <c r="M271" s="42"/>
      <c r="N271" s="42"/>
    </row>
    <row r="272" spans="6:14" ht="15">
      <c r="F272" s="42"/>
      <c r="G272" s="42"/>
      <c r="H272" s="42"/>
      <c r="I272" s="42"/>
      <c r="J272" s="42"/>
      <c r="K272" s="42"/>
      <c r="L272" s="42"/>
      <c r="M272" s="42"/>
      <c r="N272" s="42"/>
    </row>
    <row r="273" spans="6:14" ht="15">
      <c r="F273" s="42"/>
      <c r="G273" s="42"/>
      <c r="H273" s="42"/>
      <c r="I273" s="42"/>
      <c r="J273" s="42"/>
      <c r="K273" s="42"/>
      <c r="L273" s="42"/>
      <c r="M273" s="42"/>
      <c r="N273" s="42"/>
    </row>
    <row r="274" spans="6:14" ht="15">
      <c r="F274" s="42"/>
      <c r="G274" s="42"/>
      <c r="H274" s="42"/>
      <c r="I274" s="42"/>
      <c r="J274" s="42"/>
      <c r="K274" s="42"/>
      <c r="L274" s="42"/>
      <c r="M274" s="42"/>
      <c r="N274" s="42"/>
    </row>
  </sheetData>
  <mergeCells count="2">
    <mergeCell ref="F11:I11"/>
    <mergeCell ref="K11:N11"/>
  </mergeCells>
  <printOptions horizontalCentered="1"/>
  <pageMargins left="0" right="0.43" top="0.5905511811023623" bottom="0.2755905511811024" header="0.1968503937007874" footer="0.1968503937007874"/>
  <pageSetup fitToHeight="1" fitToWidth="1"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="90" zoomScaleNormal="90" zoomScaleSheetLayoutView="75" workbookViewId="0" topLeftCell="A76">
      <selection activeCell="F1" sqref="F1"/>
    </sheetView>
  </sheetViews>
  <sheetFormatPr defaultColWidth="9.140625" defaultRowHeight="12.75"/>
  <cols>
    <col min="1" max="1" width="5.140625" style="57" customWidth="1"/>
    <col min="2" max="2" width="2.7109375" style="7" customWidth="1"/>
    <col min="3" max="6" width="9.140625" style="7" customWidth="1"/>
    <col min="7" max="7" width="5.421875" style="7" customWidth="1"/>
    <col min="8" max="8" width="13.7109375" style="56" customWidth="1"/>
    <col min="9" max="9" width="9.00390625" style="7" customWidth="1"/>
    <col min="10" max="10" width="13.7109375" style="57" customWidth="1"/>
    <col min="11" max="16384" width="9.140625" style="7" customWidth="1"/>
  </cols>
  <sheetData>
    <row r="1" ht="15">
      <c r="A1" s="6" t="s">
        <v>33</v>
      </c>
    </row>
    <row r="2" ht="15">
      <c r="A2" s="6"/>
    </row>
    <row r="3" ht="15">
      <c r="A3" s="6"/>
    </row>
    <row r="4" ht="15">
      <c r="A4" s="8" t="s">
        <v>42</v>
      </c>
    </row>
    <row r="5" ht="15">
      <c r="A5" s="9" t="s">
        <v>73</v>
      </c>
    </row>
    <row r="6" ht="15">
      <c r="A6" s="9"/>
    </row>
    <row r="7" ht="15">
      <c r="A7" s="9"/>
    </row>
    <row r="8" spans="8:10" ht="15">
      <c r="H8" s="4" t="s">
        <v>29</v>
      </c>
      <c r="I8" s="3"/>
      <c r="J8" s="2" t="s">
        <v>29</v>
      </c>
    </row>
    <row r="9" spans="8:10" ht="15">
      <c r="H9" s="5" t="s">
        <v>28</v>
      </c>
      <c r="I9" s="3"/>
      <c r="J9" s="1" t="s">
        <v>30</v>
      </c>
    </row>
    <row r="10" spans="8:10" ht="15">
      <c r="H10" s="4" t="s">
        <v>3</v>
      </c>
      <c r="I10" s="3"/>
      <c r="J10" s="2" t="s">
        <v>26</v>
      </c>
    </row>
    <row r="11" spans="8:10" ht="15">
      <c r="H11" s="5" t="s">
        <v>11</v>
      </c>
      <c r="I11" s="3"/>
      <c r="J11" s="1" t="s">
        <v>27</v>
      </c>
    </row>
    <row r="12" spans="8:10" ht="15">
      <c r="H12" s="4" t="s">
        <v>57</v>
      </c>
      <c r="I12" s="3"/>
      <c r="J12" s="4" t="s">
        <v>40</v>
      </c>
    </row>
    <row r="13" spans="8:10" ht="15">
      <c r="H13" s="5" t="s">
        <v>22</v>
      </c>
      <c r="I13" s="3"/>
      <c r="J13" s="5" t="s">
        <v>22</v>
      </c>
    </row>
    <row r="14" spans="8:10" ht="15">
      <c r="H14" s="5" t="s">
        <v>25</v>
      </c>
      <c r="I14" s="3"/>
      <c r="J14" s="5" t="s">
        <v>41</v>
      </c>
    </row>
    <row r="15" ht="15">
      <c r="J15" s="56"/>
    </row>
    <row r="16" spans="1:10" ht="15">
      <c r="A16" s="7" t="s">
        <v>36</v>
      </c>
      <c r="H16" s="58">
        <v>53666</v>
      </c>
      <c r="J16" s="58">
        <v>62083</v>
      </c>
    </row>
    <row r="17" spans="8:10" ht="15">
      <c r="H17" s="59"/>
      <c r="J17" s="59"/>
    </row>
    <row r="18" spans="1:10" ht="15">
      <c r="A18" s="7" t="s">
        <v>16</v>
      </c>
      <c r="H18" s="58">
        <v>10181</v>
      </c>
      <c r="J18" s="58">
        <v>8919</v>
      </c>
    </row>
    <row r="19" spans="8:10" ht="15">
      <c r="H19" s="59"/>
      <c r="J19" s="59"/>
    </row>
    <row r="20" spans="1:10" ht="15">
      <c r="A20" s="60" t="s">
        <v>74</v>
      </c>
      <c r="B20" s="60"/>
      <c r="H20" s="58">
        <v>158</v>
      </c>
      <c r="J20" s="58">
        <v>150</v>
      </c>
    </row>
    <row r="21" spans="8:10" ht="15">
      <c r="H21" s="58"/>
      <c r="J21" s="58"/>
    </row>
    <row r="22" spans="1:10" ht="15">
      <c r="A22" s="61" t="s">
        <v>75</v>
      </c>
      <c r="B22" s="61"/>
      <c r="H22" s="58">
        <v>223599</v>
      </c>
      <c r="J22" s="58">
        <v>239025</v>
      </c>
    </row>
    <row r="23" ht="15">
      <c r="J23" s="56"/>
    </row>
    <row r="24" spans="1:10" ht="15">
      <c r="A24" s="61" t="s">
        <v>31</v>
      </c>
      <c r="B24" s="61"/>
      <c r="J24" s="56"/>
    </row>
    <row r="25" spans="2:10" ht="15">
      <c r="B25" s="61" t="s">
        <v>24</v>
      </c>
      <c r="C25" s="61"/>
      <c r="H25" s="62">
        <v>83490</v>
      </c>
      <c r="J25" s="62">
        <v>54619</v>
      </c>
    </row>
    <row r="26" spans="2:10" ht="15">
      <c r="B26" s="7" t="s">
        <v>35</v>
      </c>
      <c r="H26" s="63">
        <v>205</v>
      </c>
      <c r="J26" s="63">
        <v>1008</v>
      </c>
    </row>
    <row r="27" spans="2:10" ht="15">
      <c r="B27" s="7" t="s">
        <v>76</v>
      </c>
      <c r="H27" s="63">
        <v>91590</v>
      </c>
      <c r="J27" s="63">
        <v>73187</v>
      </c>
    </row>
    <row r="28" spans="2:10" ht="15">
      <c r="B28" s="61" t="s">
        <v>77</v>
      </c>
      <c r="C28" s="61"/>
      <c r="H28" s="63">
        <v>47833</v>
      </c>
      <c r="J28" s="63">
        <v>45816</v>
      </c>
    </row>
    <row r="29" spans="2:10" ht="15">
      <c r="B29" s="61" t="s">
        <v>78</v>
      </c>
      <c r="C29" s="61"/>
      <c r="H29" s="63">
        <v>2851</v>
      </c>
      <c r="J29" s="63">
        <v>8655</v>
      </c>
    </row>
    <row r="30" spans="8:10" ht="15">
      <c r="H30" s="64">
        <f>SUM(H25:H29)</f>
        <v>225969</v>
      </c>
      <c r="J30" s="64">
        <f>SUM(J25:J29)</f>
        <v>183285</v>
      </c>
    </row>
    <row r="31" ht="15">
      <c r="J31" s="56"/>
    </row>
    <row r="32" spans="1:10" ht="15">
      <c r="A32" s="61" t="s">
        <v>32</v>
      </c>
      <c r="B32" s="61"/>
      <c r="J32" s="56"/>
    </row>
    <row r="33" spans="2:10" ht="15">
      <c r="B33" s="7" t="s">
        <v>79</v>
      </c>
      <c r="H33" s="62">
        <v>93918</v>
      </c>
      <c r="J33" s="62">
        <v>105564</v>
      </c>
    </row>
    <row r="34" spans="2:10" ht="15">
      <c r="B34" s="7" t="s">
        <v>17</v>
      </c>
      <c r="H34" s="63">
        <f>33973+117419</f>
        <v>151392</v>
      </c>
      <c r="J34" s="63">
        <v>105177</v>
      </c>
    </row>
    <row r="35" spans="2:10" ht="15">
      <c r="B35" s="7" t="s">
        <v>23</v>
      </c>
      <c r="H35" s="63">
        <v>2711</v>
      </c>
      <c r="J35" s="63">
        <v>2961</v>
      </c>
    </row>
    <row r="36" spans="8:10" ht="15">
      <c r="H36" s="64">
        <f>SUM(H33:H35)</f>
        <v>248021</v>
      </c>
      <c r="J36" s="64">
        <f>SUM(J33:J35)</f>
        <v>213702</v>
      </c>
    </row>
    <row r="37" ht="15">
      <c r="J37" s="56"/>
    </row>
    <row r="38" spans="1:10" ht="15">
      <c r="A38" s="7" t="s">
        <v>39</v>
      </c>
      <c r="H38" s="65">
        <f>+H30-H36</f>
        <v>-22052</v>
      </c>
      <c r="J38" s="65">
        <f>+J30-J36</f>
        <v>-30417</v>
      </c>
    </row>
    <row r="39" ht="15">
      <c r="J39" s="56"/>
    </row>
    <row r="40" spans="8:10" ht="15.75" thickBot="1">
      <c r="H40" s="66">
        <f>SUM(H16:H22)+H38</f>
        <v>265552</v>
      </c>
      <c r="J40" s="66">
        <f>SUM(J16:J22)+J38</f>
        <v>279760</v>
      </c>
    </row>
    <row r="41" spans="8:10" ht="15.75" thickTop="1">
      <c r="H41" s="67"/>
      <c r="J41" s="67"/>
    </row>
    <row r="42" spans="8:10" ht="15">
      <c r="H42" s="67"/>
      <c r="J42" s="67"/>
    </row>
    <row r="43" spans="8:10" ht="15">
      <c r="H43" s="67"/>
      <c r="J43" s="67"/>
    </row>
    <row r="44" ht="15">
      <c r="J44" s="56"/>
    </row>
    <row r="45" spans="1:10" ht="15">
      <c r="A45" s="7" t="s">
        <v>18</v>
      </c>
      <c r="H45" s="58">
        <v>60000</v>
      </c>
      <c r="J45" s="58">
        <v>60000</v>
      </c>
    </row>
    <row r="46" spans="1:10" ht="15">
      <c r="A46" s="7" t="s">
        <v>37</v>
      </c>
      <c r="H46" s="58">
        <v>138266</v>
      </c>
      <c r="J46" s="58">
        <v>153526</v>
      </c>
    </row>
    <row r="47" spans="1:10" ht="15">
      <c r="A47" s="7"/>
      <c r="H47" s="68">
        <f>SUM(H45:H46)</f>
        <v>198266</v>
      </c>
      <c r="J47" s="68">
        <f>SUM(J45:J46)</f>
        <v>213526</v>
      </c>
    </row>
    <row r="48" ht="15">
      <c r="J48" s="56"/>
    </row>
    <row r="49" spans="1:10" ht="15">
      <c r="A49" s="7" t="s">
        <v>19</v>
      </c>
      <c r="H49" s="58">
        <v>3400</v>
      </c>
      <c r="J49" s="58">
        <v>2694</v>
      </c>
    </row>
    <row r="50" spans="8:10" ht="15">
      <c r="H50" s="59"/>
      <c r="J50" s="59"/>
    </row>
    <row r="51" spans="1:10" ht="15">
      <c r="A51" s="7" t="s">
        <v>20</v>
      </c>
      <c r="H51" s="58">
        <v>53528</v>
      </c>
      <c r="J51" s="58">
        <v>53056</v>
      </c>
    </row>
    <row r="52" spans="8:10" ht="15">
      <c r="H52" s="69"/>
      <c r="J52" s="69"/>
    </row>
    <row r="53" spans="1:10" ht="15">
      <c r="A53" s="7" t="s">
        <v>21</v>
      </c>
      <c r="H53" s="58">
        <v>10358</v>
      </c>
      <c r="J53" s="58">
        <v>10484</v>
      </c>
    </row>
    <row r="54" spans="3:10" ht="15">
      <c r="C54" s="61"/>
      <c r="H54" s="58"/>
      <c r="J54" s="58"/>
    </row>
    <row r="55" spans="8:10" ht="15.75" thickBot="1">
      <c r="H55" s="66">
        <f>SUM(H47:H54)</f>
        <v>265552</v>
      </c>
      <c r="J55" s="66">
        <f>SUM(J47:J54)</f>
        <v>279760</v>
      </c>
    </row>
    <row r="56" ht="15.75" thickTop="1">
      <c r="J56" s="56"/>
    </row>
    <row r="57" spans="1:10" ht="15">
      <c r="A57" s="61" t="s">
        <v>38</v>
      </c>
      <c r="B57" s="61"/>
      <c r="H57" s="70">
        <f>H47/H45</f>
        <v>3.3044333333333333</v>
      </c>
      <c r="I57" s="25"/>
      <c r="J57" s="70">
        <f>J47/J45</f>
        <v>3.5587666666666666</v>
      </c>
    </row>
    <row r="59" ht="15">
      <c r="A59" s="9" t="s">
        <v>104</v>
      </c>
    </row>
    <row r="60" ht="15">
      <c r="A60" s="71" t="s">
        <v>102</v>
      </c>
    </row>
  </sheetData>
  <printOptions horizontalCentered="1"/>
  <pageMargins left="0.6299212598425197" right="0.2755905511811024" top="0.5905511811023623" bottom="0.1968503937007874" header="0.4330708661417323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SheetLayoutView="75" workbookViewId="0" topLeftCell="A160">
      <selection activeCell="A5" sqref="A5"/>
    </sheetView>
  </sheetViews>
  <sheetFormatPr defaultColWidth="9.140625" defaultRowHeight="12.75"/>
  <cols>
    <col min="1" max="5" width="8.8515625" style="7" customWidth="1"/>
    <col min="6" max="6" width="9.140625" style="7" customWidth="1"/>
    <col min="7" max="8" width="8.8515625" style="7" customWidth="1"/>
    <col min="9" max="9" width="13.28125" style="7" bestFit="1" customWidth="1"/>
    <col min="10" max="10" width="8.8515625" style="7" customWidth="1"/>
    <col min="11" max="11" width="10.8515625" style="7" bestFit="1" customWidth="1"/>
    <col min="12" max="16384" width="8.8515625" style="7" customWidth="1"/>
  </cols>
  <sheetData>
    <row r="1" ht="15">
      <c r="A1" s="6" t="s">
        <v>33</v>
      </c>
    </row>
    <row r="2" ht="15">
      <c r="A2" s="6"/>
    </row>
    <row r="3" ht="15">
      <c r="A3" s="6"/>
    </row>
    <row r="4" ht="15">
      <c r="A4" s="8" t="s">
        <v>111</v>
      </c>
    </row>
    <row r="5" ht="15">
      <c r="A5" s="9" t="s">
        <v>82</v>
      </c>
    </row>
    <row r="6" ht="15">
      <c r="A6" s="6" t="s">
        <v>0</v>
      </c>
    </row>
    <row r="7" ht="15">
      <c r="A7" s="6"/>
    </row>
    <row r="8" ht="15">
      <c r="I8" s="10"/>
    </row>
    <row r="9" ht="15">
      <c r="I9" s="11">
        <v>37529</v>
      </c>
    </row>
    <row r="10" ht="15">
      <c r="I10" s="11" t="s">
        <v>15</v>
      </c>
    </row>
    <row r="12" spans="1:9" ht="15">
      <c r="A12" s="7" t="s">
        <v>89</v>
      </c>
      <c r="I12" s="12">
        <v>-15529</v>
      </c>
    </row>
    <row r="13" spans="1:9" ht="15">
      <c r="A13" s="7" t="s">
        <v>90</v>
      </c>
      <c r="I13" s="12"/>
    </row>
    <row r="14" spans="1:9" ht="15">
      <c r="A14" s="7" t="s">
        <v>107</v>
      </c>
      <c r="I14" s="12">
        <v>-1219</v>
      </c>
    </row>
    <row r="15" spans="1:9" ht="15">
      <c r="A15" s="7" t="s">
        <v>91</v>
      </c>
      <c r="I15" s="12">
        <v>9548</v>
      </c>
    </row>
    <row r="16" spans="1:9" ht="15">
      <c r="A16" s="7" t="s">
        <v>92</v>
      </c>
      <c r="I16" s="12">
        <v>-1618</v>
      </c>
    </row>
    <row r="17" ht="15">
      <c r="I17" s="13"/>
    </row>
    <row r="18" spans="1:9" ht="15">
      <c r="A18" s="7" t="s">
        <v>108</v>
      </c>
      <c r="I18" s="14">
        <f>SUM(I12:I17)</f>
        <v>-8818</v>
      </c>
    </row>
    <row r="19" ht="15">
      <c r="I19" s="13"/>
    </row>
    <row r="20" spans="1:9" ht="15">
      <c r="A20" s="15" t="s">
        <v>93</v>
      </c>
      <c r="I20" s="16"/>
    </row>
    <row r="21" spans="1:9" ht="15">
      <c r="A21" s="15" t="s">
        <v>94</v>
      </c>
      <c r="I21" s="17">
        <v>-31086</v>
      </c>
    </row>
    <row r="22" spans="1:9" ht="15">
      <c r="A22" s="15" t="s">
        <v>95</v>
      </c>
      <c r="I22" s="17">
        <v>-9857</v>
      </c>
    </row>
    <row r="23" spans="1:9" ht="15">
      <c r="A23" s="15" t="s">
        <v>96</v>
      </c>
      <c r="I23" s="12">
        <v>-260</v>
      </c>
    </row>
    <row r="24" ht="15">
      <c r="I24" s="13"/>
    </row>
    <row r="25" spans="1:9" ht="15">
      <c r="A25" s="9" t="s">
        <v>56</v>
      </c>
      <c r="I25" s="18">
        <f>SUM(I18:I23)</f>
        <v>-50021</v>
      </c>
    </row>
    <row r="26" ht="15">
      <c r="I26" s="13"/>
    </row>
    <row r="27" ht="15">
      <c r="I27" s="13"/>
    </row>
    <row r="28" spans="1:9" ht="15">
      <c r="A28" s="9" t="s">
        <v>51</v>
      </c>
      <c r="I28" s="19">
        <v>1961</v>
      </c>
    </row>
    <row r="29" spans="1:9" ht="15">
      <c r="A29" s="15"/>
      <c r="I29" s="20"/>
    </row>
    <row r="30" ht="15">
      <c r="I30" s="20"/>
    </row>
    <row r="31" spans="1:9" ht="15">
      <c r="A31" s="7" t="s">
        <v>97</v>
      </c>
      <c r="I31" s="12">
        <v>44714</v>
      </c>
    </row>
    <row r="32" spans="1:9" ht="15">
      <c r="A32" s="7" t="s">
        <v>109</v>
      </c>
      <c r="I32" s="12">
        <v>-5434</v>
      </c>
    </row>
    <row r="33" ht="15">
      <c r="I33" s="13"/>
    </row>
    <row r="34" spans="1:9" ht="15">
      <c r="A34" s="21" t="s">
        <v>52</v>
      </c>
      <c r="I34" s="18">
        <f>SUM(I31:I33)</f>
        <v>39280</v>
      </c>
    </row>
    <row r="35" spans="1:9" ht="15">
      <c r="A35" s="7" t="s">
        <v>53</v>
      </c>
      <c r="I35" s="13"/>
    </row>
    <row r="36" spans="1:9" ht="15">
      <c r="A36" s="9" t="s">
        <v>54</v>
      </c>
      <c r="I36" s="12">
        <f>+I25+I34+I28</f>
        <v>-8780</v>
      </c>
    </row>
    <row r="37" ht="15">
      <c r="I37" s="13"/>
    </row>
    <row r="38" spans="1:9" ht="15">
      <c r="A38" s="9" t="s">
        <v>55</v>
      </c>
      <c r="I38" s="22">
        <v>-14195</v>
      </c>
    </row>
    <row r="39" ht="15">
      <c r="I39" s="13"/>
    </row>
    <row r="40" spans="1:11" ht="15.75" thickBot="1">
      <c r="A40" s="9" t="s">
        <v>110</v>
      </c>
      <c r="I40" s="23">
        <f>SUM(I36:I39)</f>
        <v>-22975</v>
      </c>
      <c r="K40" s="12"/>
    </row>
    <row r="41" spans="1:11" ht="15.75" thickTop="1">
      <c r="A41" s="9"/>
      <c r="I41" s="24"/>
      <c r="K41" s="12"/>
    </row>
    <row r="42" spans="1:11" ht="15">
      <c r="A42" s="9"/>
      <c r="I42" s="24"/>
      <c r="K42" s="12"/>
    </row>
    <row r="43" spans="1:11" ht="15">
      <c r="A43" s="7" t="s">
        <v>86</v>
      </c>
      <c r="B43" s="7" t="s">
        <v>87</v>
      </c>
      <c r="I43" s="24"/>
      <c r="K43" s="12"/>
    </row>
    <row r="44" spans="2:11" ht="15">
      <c r="B44" s="7" t="s">
        <v>88</v>
      </c>
      <c r="I44" s="24"/>
      <c r="K44" s="12"/>
    </row>
    <row r="46" ht="15">
      <c r="A46" s="9" t="s">
        <v>99</v>
      </c>
    </row>
    <row r="47" ht="15">
      <c r="A47" s="9" t="s">
        <v>98</v>
      </c>
    </row>
    <row r="50" spans="8:9" ht="15">
      <c r="H50" s="25"/>
      <c r="I50" s="24"/>
    </row>
    <row r="51" spans="8:9" ht="15">
      <c r="H51" s="25"/>
      <c r="I51" s="24"/>
    </row>
    <row r="52" spans="8:9" ht="15">
      <c r="H52" s="25"/>
      <c r="I52" s="24"/>
    </row>
    <row r="53" spans="8:9" ht="15">
      <c r="H53" s="25"/>
      <c r="I53" s="24"/>
    </row>
    <row r="54" spans="8:9" ht="15">
      <c r="H54" s="25"/>
      <c r="I54" s="24"/>
    </row>
    <row r="55" spans="8:9" ht="15">
      <c r="H55" s="25"/>
      <c r="I55" s="24"/>
    </row>
    <row r="56" spans="8:9" ht="15">
      <c r="H56" s="25"/>
      <c r="I56" s="24"/>
    </row>
    <row r="57" spans="8:9" ht="15">
      <c r="H57" s="25"/>
      <c r="I57" s="24"/>
    </row>
    <row r="58" spans="8:9" ht="15">
      <c r="H58" s="25"/>
      <c r="I58" s="24"/>
    </row>
    <row r="59" spans="8:9" ht="15">
      <c r="H59" s="25"/>
      <c r="I59" s="24"/>
    </row>
    <row r="60" spans="8:9" ht="15">
      <c r="H60" s="25"/>
      <c r="I60" s="25"/>
    </row>
    <row r="61" spans="8:9" ht="15">
      <c r="H61" s="25"/>
      <c r="I61" s="25"/>
    </row>
    <row r="62" spans="8:9" ht="15">
      <c r="H62" s="25"/>
      <c r="I62" s="25"/>
    </row>
  </sheetData>
  <printOptions/>
  <pageMargins left="0.7480314960629921" right="0.4724409448818898" top="0.5905511811023623" bottom="0.4330708661417323" header="0.4330708661417323" footer="0.35433070866141736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workbookViewId="0" topLeftCell="A18">
      <selection activeCell="A42" sqref="A42"/>
    </sheetView>
  </sheetViews>
  <sheetFormatPr defaultColWidth="9.140625" defaultRowHeight="12.75"/>
  <cols>
    <col min="1" max="3" width="8.8515625" style="7" customWidth="1"/>
    <col min="4" max="4" width="12.8515625" style="7" customWidth="1"/>
    <col min="5" max="5" width="12.28125" style="7" customWidth="1"/>
    <col min="6" max="6" width="2.140625" style="7" customWidth="1"/>
    <col min="7" max="7" width="12.28125" style="7" customWidth="1"/>
    <col min="8" max="8" width="2.140625" style="7" customWidth="1"/>
    <col min="9" max="9" width="12.00390625" style="7" customWidth="1"/>
    <col min="10" max="10" width="2.140625" style="7" customWidth="1"/>
    <col min="11" max="11" width="10.421875" style="7" customWidth="1"/>
    <col min="12" max="16384" width="8.8515625" style="7" customWidth="1"/>
  </cols>
  <sheetData>
    <row r="1" ht="15">
      <c r="A1" s="6" t="s">
        <v>33</v>
      </c>
    </row>
    <row r="2" ht="15">
      <c r="A2" s="6"/>
    </row>
    <row r="3" ht="15">
      <c r="A3" s="6"/>
    </row>
    <row r="4" ht="15">
      <c r="A4" s="8" t="s">
        <v>83</v>
      </c>
    </row>
    <row r="5" ht="15">
      <c r="A5" s="9" t="s">
        <v>82</v>
      </c>
    </row>
    <row r="6" ht="15">
      <c r="A6" s="6" t="s">
        <v>0</v>
      </c>
    </row>
    <row r="7" ht="15">
      <c r="A7" s="6"/>
    </row>
    <row r="9" spans="5:11" ht="15">
      <c r="E9" s="10" t="s">
        <v>44</v>
      </c>
      <c r="G9" s="10" t="s">
        <v>46</v>
      </c>
      <c r="H9" s="10"/>
      <c r="I9" s="10" t="s">
        <v>48</v>
      </c>
      <c r="J9" s="10"/>
      <c r="K9" s="10"/>
    </row>
    <row r="10" spans="5:11" ht="15">
      <c r="E10" s="72" t="s">
        <v>45</v>
      </c>
      <c r="G10" s="72" t="s">
        <v>37</v>
      </c>
      <c r="H10" s="10"/>
      <c r="I10" s="72" t="s">
        <v>49</v>
      </c>
      <c r="J10" s="10"/>
      <c r="K10" s="72" t="s">
        <v>50</v>
      </c>
    </row>
    <row r="11" spans="5:11" ht="15">
      <c r="E11" s="10" t="s">
        <v>47</v>
      </c>
      <c r="G11" s="10" t="s">
        <v>47</v>
      </c>
      <c r="I11" s="10" t="s">
        <v>47</v>
      </c>
      <c r="K11" s="10" t="s">
        <v>47</v>
      </c>
    </row>
    <row r="12" ht="15">
      <c r="E12" s="10"/>
    </row>
    <row r="13" ht="15">
      <c r="A13" s="73" t="s">
        <v>84</v>
      </c>
    </row>
    <row r="16" spans="1:11" ht="15">
      <c r="A16" s="7" t="s">
        <v>80</v>
      </c>
      <c r="E16" s="74">
        <v>60000</v>
      </c>
      <c r="F16" s="74"/>
      <c r="G16" s="74">
        <v>236</v>
      </c>
      <c r="H16" s="74"/>
      <c r="I16" s="74">
        <v>153290</v>
      </c>
      <c r="J16" s="74"/>
      <c r="K16" s="74">
        <f>SUM(E16:I16)</f>
        <v>213526</v>
      </c>
    </row>
    <row r="17" spans="5:11" ht="15">
      <c r="E17" s="74"/>
      <c r="F17" s="74"/>
      <c r="G17" s="74"/>
      <c r="H17" s="74"/>
      <c r="I17" s="74"/>
      <c r="J17" s="74"/>
      <c r="K17" s="74"/>
    </row>
    <row r="18" spans="1:11" ht="15">
      <c r="A18" s="61" t="s">
        <v>71</v>
      </c>
      <c r="E18" s="74">
        <v>0</v>
      </c>
      <c r="F18" s="74"/>
      <c r="G18" s="74">
        <v>0</v>
      </c>
      <c r="H18" s="74"/>
      <c r="I18" s="74">
        <f>+'[1]PL'!M57</f>
        <v>-15258</v>
      </c>
      <c r="J18" s="74"/>
      <c r="K18" s="74">
        <f>SUM(E18:I18)</f>
        <v>-15258</v>
      </c>
    </row>
    <row r="19" spans="1:11" ht="15">
      <c r="A19" s="61"/>
      <c r="E19" s="74"/>
      <c r="F19" s="74"/>
      <c r="G19" s="74"/>
      <c r="H19" s="74"/>
      <c r="I19" s="74"/>
      <c r="J19" s="74"/>
      <c r="K19" s="74"/>
    </row>
    <row r="20" spans="1:11" ht="15">
      <c r="A20" s="15" t="s">
        <v>81</v>
      </c>
      <c r="E20" s="74">
        <v>0</v>
      </c>
      <c r="F20" s="74"/>
      <c r="G20" s="74">
        <v>-2</v>
      </c>
      <c r="H20" s="74"/>
      <c r="I20" s="74">
        <v>0</v>
      </c>
      <c r="J20" s="74"/>
      <c r="K20" s="74">
        <v>-2</v>
      </c>
    </row>
    <row r="22" spans="1:11" ht="15.75" thickBot="1">
      <c r="A22" s="7" t="s">
        <v>43</v>
      </c>
      <c r="E22" s="75">
        <f>SUM(E16:E21)</f>
        <v>60000</v>
      </c>
      <c r="G22" s="75">
        <f>SUM(G16:G21)</f>
        <v>234</v>
      </c>
      <c r="I22" s="75">
        <f>SUM(I16:I21)</f>
        <v>138032</v>
      </c>
      <c r="K22" s="75">
        <f>SUM(K16:K21)</f>
        <v>198266</v>
      </c>
    </row>
    <row r="23" ht="15.75" thickTop="1"/>
    <row r="26" ht="15">
      <c r="A26" s="73" t="s">
        <v>85</v>
      </c>
    </row>
    <row r="29" spans="1:11" ht="15">
      <c r="A29" s="61" t="s">
        <v>80</v>
      </c>
      <c r="E29" s="12">
        <v>60000</v>
      </c>
      <c r="F29" s="12"/>
      <c r="G29" s="12">
        <v>236</v>
      </c>
      <c r="H29" s="12"/>
      <c r="I29" s="12">
        <v>175664</v>
      </c>
      <c r="J29" s="12"/>
      <c r="K29" s="12">
        <v>235900</v>
      </c>
    </row>
    <row r="30" spans="5:11" ht="15">
      <c r="E30" s="12"/>
      <c r="F30" s="12"/>
      <c r="G30" s="12"/>
      <c r="H30" s="12"/>
      <c r="I30" s="12"/>
      <c r="J30" s="12"/>
      <c r="K30" s="12"/>
    </row>
    <row r="31" spans="1:11" ht="15">
      <c r="A31" s="7" t="s">
        <v>71</v>
      </c>
      <c r="E31" s="12">
        <v>0</v>
      </c>
      <c r="F31" s="12"/>
      <c r="G31" s="12">
        <v>0</v>
      </c>
      <c r="H31" s="12"/>
      <c r="I31" s="12">
        <v>-16958</v>
      </c>
      <c r="J31" s="12"/>
      <c r="K31" s="12">
        <v>-16958</v>
      </c>
    </row>
    <row r="32" spans="5:11" ht="15">
      <c r="E32" s="12"/>
      <c r="F32" s="12"/>
      <c r="G32" s="12"/>
      <c r="H32" s="12"/>
      <c r="I32" s="12"/>
      <c r="J32" s="12"/>
      <c r="K32" s="12"/>
    </row>
    <row r="33" spans="1:11" ht="15.75" thickBot="1">
      <c r="A33" s="7" t="s">
        <v>43</v>
      </c>
      <c r="E33" s="23">
        <f>SUM(E29:E31)</f>
        <v>60000</v>
      </c>
      <c r="F33" s="24"/>
      <c r="G33" s="23">
        <f>SUM(G29:G31)</f>
        <v>236</v>
      </c>
      <c r="H33" s="24"/>
      <c r="I33" s="23">
        <f>SUM(I29:I31)</f>
        <v>158706</v>
      </c>
      <c r="J33" s="24"/>
      <c r="K33" s="23">
        <f>SUM(K29:K31)</f>
        <v>218942</v>
      </c>
    </row>
    <row r="34" ht="15.75" thickTop="1"/>
    <row r="36" ht="15">
      <c r="A36" s="9" t="s">
        <v>101</v>
      </c>
    </row>
    <row r="37" ht="15">
      <c r="A37" s="71" t="s">
        <v>102</v>
      </c>
    </row>
  </sheetData>
  <printOptions/>
  <pageMargins left="0.7480314960629921" right="0.35433070866141736" top="0.59055118110236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Asia Mgmt Services Sdn Bhd</cp:lastModifiedBy>
  <cp:lastPrinted>2002-11-11T01:08:13Z</cp:lastPrinted>
  <dcterms:created xsi:type="dcterms:W3CDTF">2000-05-18T06:00:10Z</dcterms:created>
  <dcterms:modified xsi:type="dcterms:W3CDTF">2002-11-22T07:12:25Z</dcterms:modified>
  <cp:category/>
  <cp:version/>
  <cp:contentType/>
  <cp:contentStatus/>
</cp:coreProperties>
</file>